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-150" windowWidth="20355" windowHeight="9240" tabRatio="765" firstSheet="4" activeTab="15"/>
  </bookViews>
  <sheets>
    <sheet name="１コート" sheetId="36" r:id="rId1"/>
    <sheet name="2コート" sheetId="44" r:id="rId2"/>
    <sheet name="3コート" sheetId="45" r:id="rId3"/>
    <sheet name="４コート" sheetId="46" r:id="rId4"/>
    <sheet name="５コート" sheetId="47" r:id="rId5"/>
    <sheet name="６コート" sheetId="48" r:id="rId6"/>
    <sheet name="７コート" sheetId="49" r:id="rId7"/>
    <sheet name="8コート" sheetId="50" r:id="rId8"/>
    <sheet name="9コート" sheetId="51" r:id="rId9"/>
    <sheet name="10コート" sheetId="52" r:id="rId10"/>
    <sheet name="１１コート" sheetId="53" r:id="rId11"/>
    <sheet name="12コート" sheetId="54" r:id="rId12"/>
    <sheet name="13コート" sheetId="55" r:id="rId13"/>
    <sheet name="14コート" sheetId="56" r:id="rId14"/>
    <sheet name="15コート" sheetId="58" r:id="rId15"/>
    <sheet name="１６コート" sheetId="57" r:id="rId16"/>
  </sheets>
  <calcPr calcId="152511"/>
</workbook>
</file>

<file path=xl/calcChain.xml><?xml version="1.0" encoding="utf-8"?>
<calcChain xmlns="http://schemas.openxmlformats.org/spreadsheetml/2006/main">
  <c r="BD49" i="58" l="1"/>
  <c r="AX49" i="58"/>
  <c r="AR49" i="58"/>
  <c r="AL49" i="58"/>
  <c r="AF49" i="58"/>
  <c r="Z49" i="58"/>
  <c r="T49" i="58"/>
  <c r="N49" i="58"/>
  <c r="H49" i="58"/>
  <c r="B49" i="58"/>
  <c r="A49" i="58"/>
  <c r="BB43" i="58"/>
  <c r="AZ43" i="58"/>
  <c r="AV43" i="58"/>
  <c r="AT43" i="58"/>
  <c r="AP43" i="58"/>
  <c r="AN43" i="58"/>
  <c r="AJ43" i="58"/>
  <c r="AH43" i="58"/>
  <c r="AD43" i="58"/>
  <c r="AB43" i="58"/>
  <c r="X43" i="58"/>
  <c r="V43" i="58"/>
  <c r="R43" i="58"/>
  <c r="P43" i="58"/>
  <c r="L43" i="58"/>
  <c r="J43" i="58"/>
  <c r="F43" i="58"/>
  <c r="D43" i="58"/>
  <c r="BB42" i="58"/>
  <c r="AZ42" i="58"/>
  <c r="AV42" i="58"/>
  <c r="AT42" i="58"/>
  <c r="AP42" i="58"/>
  <c r="AN42" i="58"/>
  <c r="AJ42" i="58"/>
  <c r="AH42" i="58"/>
  <c r="AD42" i="58"/>
  <c r="AB42" i="58"/>
  <c r="X42" i="58"/>
  <c r="V42" i="58"/>
  <c r="R42" i="58"/>
  <c r="P42" i="58"/>
  <c r="L42" i="58"/>
  <c r="J42" i="58"/>
  <c r="F42" i="58"/>
  <c r="D42" i="58"/>
  <c r="BB41" i="58"/>
  <c r="AZ41" i="58"/>
  <c r="AV41" i="58"/>
  <c r="AT41" i="58"/>
  <c r="AP41" i="58"/>
  <c r="AN41" i="58"/>
  <c r="AJ41" i="58"/>
  <c r="AH41" i="58"/>
  <c r="AD41" i="58"/>
  <c r="AB41" i="58"/>
  <c r="X41" i="58"/>
  <c r="V41" i="58"/>
  <c r="R41" i="58"/>
  <c r="P41" i="58"/>
  <c r="L41" i="58"/>
  <c r="J41" i="58"/>
  <c r="BR40" i="58" s="1"/>
  <c r="BX40" i="58" s="1"/>
  <c r="F41" i="58"/>
  <c r="D41" i="58"/>
  <c r="A41" i="58"/>
  <c r="BS40" i="58"/>
  <c r="AX40" i="58"/>
  <c r="AR40" i="58"/>
  <c r="AL40" i="58"/>
  <c r="AJ40" i="58"/>
  <c r="AF40" i="58"/>
  <c r="Z40" i="58"/>
  <c r="T40" i="58"/>
  <c r="N40" i="58"/>
  <c r="L40" i="58"/>
  <c r="H40" i="58"/>
  <c r="B40" i="58"/>
  <c r="A40" i="58"/>
  <c r="BI39" i="58"/>
  <c r="AY43" i="58" s="1"/>
  <c r="BE39" i="58"/>
  <c r="BC43" i="58" s="1"/>
  <c r="AV39" i="58"/>
  <c r="AT39" i="58"/>
  <c r="AP39" i="58"/>
  <c r="AN39" i="58"/>
  <c r="AJ39" i="58"/>
  <c r="AH39" i="58"/>
  <c r="AD39" i="58"/>
  <c r="AB39" i="58"/>
  <c r="X39" i="58"/>
  <c r="V39" i="58"/>
  <c r="R39" i="58"/>
  <c r="P39" i="58"/>
  <c r="L39" i="58"/>
  <c r="J39" i="58"/>
  <c r="F39" i="58"/>
  <c r="D39" i="58"/>
  <c r="BI38" i="58"/>
  <c r="AY42" i="58" s="1"/>
  <c r="BE38" i="58"/>
  <c r="BC42" i="58" s="1"/>
  <c r="AV38" i="58"/>
  <c r="AT38" i="58"/>
  <c r="AP38" i="58"/>
  <c r="AN38" i="58"/>
  <c r="AJ38" i="58"/>
  <c r="AH38" i="58"/>
  <c r="AD38" i="58"/>
  <c r="AB38" i="58"/>
  <c r="X38" i="58"/>
  <c r="V38" i="58"/>
  <c r="R38" i="58"/>
  <c r="P38" i="58"/>
  <c r="L38" i="58"/>
  <c r="J38" i="58"/>
  <c r="F38" i="58"/>
  <c r="D38" i="58"/>
  <c r="BI37" i="58"/>
  <c r="AY41" i="58" s="1"/>
  <c r="BE37" i="58"/>
  <c r="BC41" i="58" s="1"/>
  <c r="AV37" i="58"/>
  <c r="AT37" i="58"/>
  <c r="AP37" i="58"/>
  <c r="AN37" i="58"/>
  <c r="AJ37" i="58"/>
  <c r="AH37" i="58"/>
  <c r="AD37" i="58"/>
  <c r="AB37" i="58"/>
  <c r="X37" i="58"/>
  <c r="V37" i="58"/>
  <c r="R37" i="58"/>
  <c r="P37" i="58"/>
  <c r="L37" i="58"/>
  <c r="J37" i="58"/>
  <c r="BR36" i="58" s="1"/>
  <c r="BX36" i="58" s="1"/>
  <c r="F37" i="58"/>
  <c r="D37" i="58"/>
  <c r="A37" i="58"/>
  <c r="BS36" i="58"/>
  <c r="BH36" i="58"/>
  <c r="AZ40" i="58" s="1"/>
  <c r="BE36" i="58"/>
  <c r="BB40" i="58" s="1"/>
  <c r="AR36" i="58"/>
  <c r="AN36" i="58"/>
  <c r="AL36" i="58"/>
  <c r="AF36" i="58"/>
  <c r="Z36" i="58"/>
  <c r="T36" i="58"/>
  <c r="P36" i="58"/>
  <c r="N36" i="58"/>
  <c r="J36" i="58"/>
  <c r="H36" i="58"/>
  <c r="F36" i="58"/>
  <c r="B36" i="58"/>
  <c r="A36" i="58"/>
  <c r="BI35" i="58"/>
  <c r="AS43" i="58" s="1"/>
  <c r="BE35" i="58"/>
  <c r="AW43" i="58" s="1"/>
  <c r="BC35" i="58"/>
  <c r="AS39" i="58" s="1"/>
  <c r="AY35" i="58"/>
  <c r="AW39" i="58" s="1"/>
  <c r="AP35" i="58"/>
  <c r="AN35" i="58"/>
  <c r="AJ35" i="58"/>
  <c r="AH35" i="58"/>
  <c r="AD35" i="58"/>
  <c r="AB35" i="58"/>
  <c r="X35" i="58"/>
  <c r="V35" i="58"/>
  <c r="R35" i="58"/>
  <c r="P35" i="58"/>
  <c r="L35" i="58"/>
  <c r="J35" i="58"/>
  <c r="F35" i="58"/>
  <c r="D35" i="58"/>
  <c r="BI34" i="58"/>
  <c r="AS42" i="58" s="1"/>
  <c r="BE34" i="58"/>
  <c r="AW42" i="58" s="1"/>
  <c r="BC34" i="58"/>
  <c r="AS38" i="58" s="1"/>
  <c r="AY34" i="58"/>
  <c r="AW38" i="58" s="1"/>
  <c r="AP34" i="58"/>
  <c r="AN34" i="58"/>
  <c r="AJ34" i="58"/>
  <c r="AH34" i="58"/>
  <c r="AD34" i="58"/>
  <c r="AB34" i="58"/>
  <c r="X34" i="58"/>
  <c r="V34" i="58"/>
  <c r="R34" i="58"/>
  <c r="P34" i="58"/>
  <c r="L34" i="58"/>
  <c r="J34" i="58"/>
  <c r="F34" i="58"/>
  <c r="D34" i="58"/>
  <c r="BI33" i="58"/>
  <c r="AS41" i="58" s="1"/>
  <c r="BE33" i="58"/>
  <c r="AW41" i="58" s="1"/>
  <c r="BC33" i="58"/>
  <c r="AS37" i="58" s="1"/>
  <c r="AY33" i="58"/>
  <c r="AW37" i="58" s="1"/>
  <c r="AP33" i="58"/>
  <c r="AN33" i="58"/>
  <c r="AJ33" i="58"/>
  <c r="AH33" i="58"/>
  <c r="AD33" i="58"/>
  <c r="AB33" i="58"/>
  <c r="X33" i="58"/>
  <c r="V33" i="58"/>
  <c r="R33" i="58"/>
  <c r="P33" i="58"/>
  <c r="L33" i="58"/>
  <c r="J33" i="58"/>
  <c r="F33" i="58"/>
  <c r="D33" i="58"/>
  <c r="A33" i="58"/>
  <c r="BH32" i="58"/>
  <c r="AT40" i="58" s="1"/>
  <c r="BE32" i="58"/>
  <c r="AV40" i="58" s="1"/>
  <c r="BB32" i="58"/>
  <c r="AT36" i="58" s="1"/>
  <c r="AY32" i="58"/>
  <c r="AV36" i="58" s="1"/>
  <c r="AP32" i="58"/>
  <c r="AL32" i="58"/>
  <c r="AF32" i="58"/>
  <c r="Z32" i="58"/>
  <c r="T32" i="58"/>
  <c r="N32" i="58"/>
  <c r="H32" i="58"/>
  <c r="B32" i="58"/>
  <c r="A32" i="58"/>
  <c r="BI31" i="58"/>
  <c r="AM43" i="58" s="1"/>
  <c r="BE31" i="58"/>
  <c r="AQ43" i="58" s="1"/>
  <c r="BC31" i="58"/>
  <c r="AM39" i="58" s="1"/>
  <c r="AY31" i="58"/>
  <c r="AQ39" i="58" s="1"/>
  <c r="AW31" i="58"/>
  <c r="AM35" i="58" s="1"/>
  <c r="AS31" i="58"/>
  <c r="AQ35" i="58" s="1"/>
  <c r="AJ31" i="58"/>
  <c r="AH31" i="58"/>
  <c r="AE31" i="58"/>
  <c r="AD31" i="58"/>
  <c r="AB31" i="58"/>
  <c r="X31" i="58"/>
  <c r="V31" i="58"/>
  <c r="R31" i="58"/>
  <c r="P31" i="58"/>
  <c r="L31" i="58"/>
  <c r="J31" i="58"/>
  <c r="BR28" i="58" s="1"/>
  <c r="BX28" i="58" s="1"/>
  <c r="F31" i="58"/>
  <c r="D31" i="58"/>
  <c r="BI30" i="58"/>
  <c r="AM42" i="58" s="1"/>
  <c r="BE30" i="58"/>
  <c r="AQ42" i="58" s="1"/>
  <c r="BC30" i="58"/>
  <c r="AM38" i="58" s="1"/>
  <c r="AY30" i="58"/>
  <c r="AQ38" i="58" s="1"/>
  <c r="AW30" i="58"/>
  <c r="AM34" i="58" s="1"/>
  <c r="AS30" i="58"/>
  <c r="AQ34" i="58" s="1"/>
  <c r="AJ30" i="58"/>
  <c r="AH30" i="58"/>
  <c r="AD30" i="58"/>
  <c r="AB30" i="58"/>
  <c r="X30" i="58"/>
  <c r="V30" i="58"/>
  <c r="R30" i="58"/>
  <c r="P30" i="58"/>
  <c r="L30" i="58"/>
  <c r="J30" i="58"/>
  <c r="F30" i="58"/>
  <c r="D30" i="58"/>
  <c r="BI29" i="58"/>
  <c r="AM41" i="58" s="1"/>
  <c r="BE29" i="58"/>
  <c r="AQ41" i="58" s="1"/>
  <c r="BC29" i="58"/>
  <c r="AM37" i="58" s="1"/>
  <c r="AY29" i="58"/>
  <c r="AQ37" i="58" s="1"/>
  <c r="AW29" i="58"/>
  <c r="AM33" i="58" s="1"/>
  <c r="AS29" i="58"/>
  <c r="AQ33" i="58" s="1"/>
  <c r="AJ29" i="58"/>
  <c r="AH29" i="58"/>
  <c r="AD29" i="58"/>
  <c r="AB29" i="58"/>
  <c r="X29" i="58"/>
  <c r="V29" i="58"/>
  <c r="R29" i="58"/>
  <c r="P29" i="58"/>
  <c r="L29" i="58"/>
  <c r="J29" i="58"/>
  <c r="F29" i="58"/>
  <c r="D29" i="58"/>
  <c r="A29" i="58"/>
  <c r="BH28" i="58"/>
  <c r="AN40" i="58" s="1"/>
  <c r="BE28" i="58"/>
  <c r="AP40" i="58" s="1"/>
  <c r="BB28" i="58"/>
  <c r="AY28" i="58"/>
  <c r="AP36" i="58" s="1"/>
  <c r="AV28" i="58"/>
  <c r="AN32" i="58" s="1"/>
  <c r="AS28" i="58"/>
  <c r="AF28" i="58"/>
  <c r="T28" i="58"/>
  <c r="N28" i="58"/>
  <c r="H28" i="58"/>
  <c r="B28" i="58"/>
  <c r="A28" i="58"/>
  <c r="BI27" i="58"/>
  <c r="AG43" i="58" s="1"/>
  <c r="BE27" i="58"/>
  <c r="AK43" i="58" s="1"/>
  <c r="BC27" i="58"/>
  <c r="AG39" i="58" s="1"/>
  <c r="AY27" i="58"/>
  <c r="AK39" i="58" s="1"/>
  <c r="AW27" i="58"/>
  <c r="AG35" i="58" s="1"/>
  <c r="AS27" i="58"/>
  <c r="AK35" i="58" s="1"/>
  <c r="AQ27" i="58"/>
  <c r="AG31" i="58" s="1"/>
  <c r="AM27" i="58"/>
  <c r="AK31" i="58" s="1"/>
  <c r="AD27" i="58"/>
  <c r="AB27" i="58"/>
  <c r="X27" i="58"/>
  <c r="V27" i="58"/>
  <c r="R27" i="58"/>
  <c r="P27" i="58"/>
  <c r="L27" i="58"/>
  <c r="J27" i="58"/>
  <c r="F27" i="58"/>
  <c r="D27" i="58"/>
  <c r="BI26" i="58"/>
  <c r="AG42" i="58" s="1"/>
  <c r="BE26" i="58"/>
  <c r="AK42" i="58" s="1"/>
  <c r="BC26" i="58"/>
  <c r="AG38" i="58" s="1"/>
  <c r="AY26" i="58"/>
  <c r="AK38" i="58" s="1"/>
  <c r="AW26" i="58"/>
  <c r="AG34" i="58" s="1"/>
  <c r="AS26" i="58"/>
  <c r="AK34" i="58" s="1"/>
  <c r="AQ26" i="58"/>
  <c r="AG30" i="58" s="1"/>
  <c r="AM26" i="58"/>
  <c r="AK30" i="58" s="1"/>
  <c r="AD26" i="58"/>
  <c r="AB26" i="58"/>
  <c r="X26" i="58"/>
  <c r="V26" i="58"/>
  <c r="S26" i="58"/>
  <c r="R26" i="58"/>
  <c r="P26" i="58"/>
  <c r="L26" i="58"/>
  <c r="J26" i="58"/>
  <c r="F26" i="58"/>
  <c r="D26" i="58"/>
  <c r="BI25" i="58"/>
  <c r="AG41" i="58" s="1"/>
  <c r="BE25" i="58"/>
  <c r="AK41" i="58" s="1"/>
  <c r="BC25" i="58"/>
  <c r="AG37" i="58" s="1"/>
  <c r="AY25" i="58"/>
  <c r="AK37" i="58" s="1"/>
  <c r="AW25" i="58"/>
  <c r="AG33" i="58" s="1"/>
  <c r="AS25" i="58"/>
  <c r="AK33" i="58" s="1"/>
  <c r="AQ25" i="58"/>
  <c r="AG29" i="58" s="1"/>
  <c r="AM25" i="58"/>
  <c r="AK29" i="58" s="1"/>
  <c r="AD25" i="58"/>
  <c r="AB25" i="58"/>
  <c r="X25" i="58"/>
  <c r="V25" i="58"/>
  <c r="S25" i="58"/>
  <c r="R25" i="58"/>
  <c r="P25" i="58"/>
  <c r="L25" i="58"/>
  <c r="J25" i="58"/>
  <c r="F25" i="58"/>
  <c r="D25" i="58"/>
  <c r="A25" i="58"/>
  <c r="BH24" i="58"/>
  <c r="AH40" i="58" s="1"/>
  <c r="BE24" i="58"/>
  <c r="BB24" i="58"/>
  <c r="AH36" i="58" s="1"/>
  <c r="AY24" i="58"/>
  <c r="AJ36" i="58" s="1"/>
  <c r="AV24" i="58"/>
  <c r="AH32" i="58" s="1"/>
  <c r="AS24" i="58"/>
  <c r="AJ32" i="58" s="1"/>
  <c r="AP24" i="58"/>
  <c r="AH28" i="58" s="1"/>
  <c r="AM24" i="58"/>
  <c r="AJ28" i="58" s="1"/>
  <c r="Z24" i="58"/>
  <c r="T24" i="58"/>
  <c r="N24" i="58"/>
  <c r="H24" i="58"/>
  <c r="B24" i="58"/>
  <c r="A24" i="58"/>
  <c r="BI23" i="58"/>
  <c r="AA43" i="58" s="1"/>
  <c r="BE23" i="58"/>
  <c r="AE43" i="58" s="1"/>
  <c r="BC23" i="58"/>
  <c r="AA39" i="58" s="1"/>
  <c r="AY23" i="58"/>
  <c r="AE39" i="58" s="1"/>
  <c r="AW23" i="58"/>
  <c r="AA35" i="58" s="1"/>
  <c r="AS23" i="58"/>
  <c r="AE35" i="58" s="1"/>
  <c r="AQ23" i="58"/>
  <c r="AA31" i="58" s="1"/>
  <c r="AM23" i="58"/>
  <c r="AK23" i="58"/>
  <c r="AA27" i="58" s="1"/>
  <c r="AG23" i="58"/>
  <c r="AE27" i="58" s="1"/>
  <c r="Y23" i="58"/>
  <c r="X23" i="58"/>
  <c r="V23" i="58"/>
  <c r="R23" i="58"/>
  <c r="P23" i="58"/>
  <c r="L23" i="58"/>
  <c r="J23" i="58"/>
  <c r="F23" i="58"/>
  <c r="D23" i="58"/>
  <c r="BI22" i="58"/>
  <c r="AA42" i="58" s="1"/>
  <c r="BE22" i="58"/>
  <c r="AE42" i="58" s="1"/>
  <c r="BC22" i="58"/>
  <c r="AA38" i="58" s="1"/>
  <c r="AY22" i="58"/>
  <c r="AE38" i="58" s="1"/>
  <c r="AW22" i="58"/>
  <c r="AA34" i="58" s="1"/>
  <c r="AS22" i="58"/>
  <c r="AE34" i="58" s="1"/>
  <c r="AQ22" i="58"/>
  <c r="AA30" i="58" s="1"/>
  <c r="AM22" i="58"/>
  <c r="AE30" i="58" s="1"/>
  <c r="AK22" i="58"/>
  <c r="AA26" i="58" s="1"/>
  <c r="AG22" i="58"/>
  <c r="AE26" i="58" s="1"/>
  <c r="X22" i="58"/>
  <c r="V22" i="58"/>
  <c r="R22" i="58"/>
  <c r="P22" i="58"/>
  <c r="L22" i="58"/>
  <c r="J22" i="58"/>
  <c r="F22" i="58"/>
  <c r="D22" i="58"/>
  <c r="BI21" i="58"/>
  <c r="AA41" i="58" s="1"/>
  <c r="BE21" i="58"/>
  <c r="AE41" i="58" s="1"/>
  <c r="BC21" i="58"/>
  <c r="AA37" i="58" s="1"/>
  <c r="AY21" i="58"/>
  <c r="AE37" i="58" s="1"/>
  <c r="AW21" i="58"/>
  <c r="AA33" i="58" s="1"/>
  <c r="AS21" i="58"/>
  <c r="AE33" i="58" s="1"/>
  <c r="AQ21" i="58"/>
  <c r="AA29" i="58" s="1"/>
  <c r="AM21" i="58"/>
  <c r="AE29" i="58" s="1"/>
  <c r="AK21" i="58"/>
  <c r="AA25" i="58" s="1"/>
  <c r="AG21" i="58"/>
  <c r="AE25" i="58" s="1"/>
  <c r="X21" i="58"/>
  <c r="V21" i="58"/>
  <c r="R21" i="58"/>
  <c r="P21" i="58"/>
  <c r="L21" i="58"/>
  <c r="J21" i="58"/>
  <c r="F21" i="58"/>
  <c r="D21" i="58"/>
  <c r="A21" i="58"/>
  <c r="BH20" i="58"/>
  <c r="AB40" i="58" s="1"/>
  <c r="BE20" i="58"/>
  <c r="AD40" i="58" s="1"/>
  <c r="BB20" i="58"/>
  <c r="AB36" i="58" s="1"/>
  <c r="AY20" i="58"/>
  <c r="AD36" i="58" s="1"/>
  <c r="AV20" i="58"/>
  <c r="AB32" i="58" s="1"/>
  <c r="AS20" i="58"/>
  <c r="AD32" i="58" s="1"/>
  <c r="AP20" i="58"/>
  <c r="AB28" i="58" s="1"/>
  <c r="AM20" i="58"/>
  <c r="AD28" i="58" s="1"/>
  <c r="AJ20" i="58"/>
  <c r="AB24" i="58" s="1"/>
  <c r="AG20" i="58"/>
  <c r="AD24" i="58" s="1"/>
  <c r="T20" i="58"/>
  <c r="N20" i="58"/>
  <c r="H20" i="58"/>
  <c r="B20" i="58"/>
  <c r="A20" i="58"/>
  <c r="BI19" i="58"/>
  <c r="U43" i="58" s="1"/>
  <c r="BE19" i="58"/>
  <c r="Y43" i="58" s="1"/>
  <c r="BC19" i="58"/>
  <c r="U39" i="58" s="1"/>
  <c r="AY19" i="58"/>
  <c r="Y39" i="58" s="1"/>
  <c r="AW19" i="58"/>
  <c r="U35" i="58" s="1"/>
  <c r="AS19" i="58"/>
  <c r="Y35" i="58" s="1"/>
  <c r="AQ19" i="58"/>
  <c r="U31" i="58" s="1"/>
  <c r="AM19" i="58"/>
  <c r="Y31" i="58" s="1"/>
  <c r="AK19" i="58"/>
  <c r="U27" i="58" s="1"/>
  <c r="AG19" i="58"/>
  <c r="Y27" i="58" s="1"/>
  <c r="AE19" i="58"/>
  <c r="U23" i="58" s="1"/>
  <c r="AA19" i="58"/>
  <c r="R19" i="58"/>
  <c r="P19" i="58"/>
  <c r="L19" i="58"/>
  <c r="J19" i="58"/>
  <c r="F19" i="58"/>
  <c r="D19" i="58"/>
  <c r="BI18" i="58"/>
  <c r="U42" i="58" s="1"/>
  <c r="BE18" i="58"/>
  <c r="Y42" i="58" s="1"/>
  <c r="BC18" i="58"/>
  <c r="U38" i="58" s="1"/>
  <c r="AY18" i="58"/>
  <c r="Y38" i="58" s="1"/>
  <c r="AW18" i="58"/>
  <c r="U34" i="58" s="1"/>
  <c r="AS18" i="58"/>
  <c r="Y34" i="58" s="1"/>
  <c r="AQ18" i="58"/>
  <c r="U30" i="58" s="1"/>
  <c r="AM18" i="58"/>
  <c r="Y30" i="58" s="1"/>
  <c r="AK18" i="58"/>
  <c r="U26" i="58" s="1"/>
  <c r="AG18" i="58"/>
  <c r="Y26" i="58" s="1"/>
  <c r="AE18" i="58"/>
  <c r="U22" i="58" s="1"/>
  <c r="AA18" i="58"/>
  <c r="Y22" i="58" s="1"/>
  <c r="R18" i="58"/>
  <c r="P18" i="58"/>
  <c r="L18" i="58"/>
  <c r="J18" i="58"/>
  <c r="F18" i="58"/>
  <c r="D18" i="58"/>
  <c r="BI17" i="58"/>
  <c r="U41" i="58" s="1"/>
  <c r="BE17" i="58"/>
  <c r="Y41" i="58" s="1"/>
  <c r="BC17" i="58"/>
  <c r="U37" i="58" s="1"/>
  <c r="AY17" i="58"/>
  <c r="Y37" i="58" s="1"/>
  <c r="AW17" i="58"/>
  <c r="U33" i="58" s="1"/>
  <c r="AS17" i="58"/>
  <c r="Y33" i="58" s="1"/>
  <c r="AQ17" i="58"/>
  <c r="U29" i="58" s="1"/>
  <c r="AM17" i="58"/>
  <c r="Y29" i="58" s="1"/>
  <c r="AK17" i="58"/>
  <c r="U25" i="58" s="1"/>
  <c r="AG17" i="58"/>
  <c r="Y25" i="58" s="1"/>
  <c r="AE17" i="58"/>
  <c r="U21" i="58" s="1"/>
  <c r="AA17" i="58"/>
  <c r="Y21" i="58" s="1"/>
  <c r="R17" i="58"/>
  <c r="P17" i="58"/>
  <c r="L17" i="58"/>
  <c r="J17" i="58"/>
  <c r="F17" i="58"/>
  <c r="D17" i="58"/>
  <c r="A17" i="58"/>
  <c r="BH16" i="58"/>
  <c r="V40" i="58" s="1"/>
  <c r="BE16" i="58"/>
  <c r="X40" i="58" s="1"/>
  <c r="BB16" i="58"/>
  <c r="V36" i="58" s="1"/>
  <c r="AY16" i="58"/>
  <c r="X36" i="58" s="1"/>
  <c r="AV16" i="58"/>
  <c r="V32" i="58" s="1"/>
  <c r="AS16" i="58"/>
  <c r="X32" i="58" s="1"/>
  <c r="AP16" i="58"/>
  <c r="V28" i="58" s="1"/>
  <c r="AM16" i="58"/>
  <c r="X28" i="58" s="1"/>
  <c r="AJ16" i="58"/>
  <c r="V24" i="58" s="1"/>
  <c r="AG16" i="58"/>
  <c r="X24" i="58" s="1"/>
  <c r="AA16" i="58"/>
  <c r="X20" i="58" s="1"/>
  <c r="N16" i="58"/>
  <c r="H16" i="58"/>
  <c r="B16" i="58"/>
  <c r="A16" i="58"/>
  <c r="BI15" i="58"/>
  <c r="O43" i="58" s="1"/>
  <c r="BE15" i="58"/>
  <c r="S43" i="58" s="1"/>
  <c r="BC15" i="58"/>
  <c r="O39" i="58" s="1"/>
  <c r="AY15" i="58"/>
  <c r="S39" i="58" s="1"/>
  <c r="AW15" i="58"/>
  <c r="O35" i="58" s="1"/>
  <c r="AS15" i="58"/>
  <c r="S35" i="58" s="1"/>
  <c r="AQ15" i="58"/>
  <c r="O31" i="58" s="1"/>
  <c r="AM15" i="58"/>
  <c r="S31" i="58" s="1"/>
  <c r="AK15" i="58"/>
  <c r="O27" i="58" s="1"/>
  <c r="AG15" i="58"/>
  <c r="S27" i="58" s="1"/>
  <c r="AE15" i="58"/>
  <c r="O23" i="58" s="1"/>
  <c r="AA15" i="58"/>
  <c r="S23" i="58" s="1"/>
  <c r="Y15" i="58"/>
  <c r="O19" i="58" s="1"/>
  <c r="U15" i="58"/>
  <c r="S19" i="58" s="1"/>
  <c r="L15" i="58"/>
  <c r="J15" i="58"/>
  <c r="F15" i="58"/>
  <c r="D15" i="58"/>
  <c r="BI14" i="58"/>
  <c r="O42" i="58" s="1"/>
  <c r="BE14" i="58"/>
  <c r="S42" i="58" s="1"/>
  <c r="BC14" i="58"/>
  <c r="O38" i="58" s="1"/>
  <c r="AY14" i="58"/>
  <c r="S38" i="58" s="1"/>
  <c r="AW14" i="58"/>
  <c r="O34" i="58" s="1"/>
  <c r="AS14" i="58"/>
  <c r="S34" i="58" s="1"/>
  <c r="AQ14" i="58"/>
  <c r="O30" i="58" s="1"/>
  <c r="AM14" i="58"/>
  <c r="S30" i="58" s="1"/>
  <c r="AK14" i="58"/>
  <c r="O26" i="58" s="1"/>
  <c r="AE14" i="58"/>
  <c r="O22" i="58" s="1"/>
  <c r="AA14" i="58"/>
  <c r="S22" i="58" s="1"/>
  <c r="Y14" i="58"/>
  <c r="O18" i="58" s="1"/>
  <c r="U14" i="58"/>
  <c r="L14" i="58"/>
  <c r="J14" i="58"/>
  <c r="F14" i="58"/>
  <c r="D14" i="58"/>
  <c r="BI13" i="58"/>
  <c r="O41" i="58" s="1"/>
  <c r="BE13" i="58"/>
  <c r="S41" i="58" s="1"/>
  <c r="BC13" i="58"/>
  <c r="O37" i="58" s="1"/>
  <c r="AY13" i="58"/>
  <c r="S37" i="58" s="1"/>
  <c r="AW13" i="58"/>
  <c r="O33" i="58" s="1"/>
  <c r="AS13" i="58"/>
  <c r="S33" i="58" s="1"/>
  <c r="AQ13" i="58"/>
  <c r="O29" i="58" s="1"/>
  <c r="AM13" i="58"/>
  <c r="S29" i="58" s="1"/>
  <c r="AK13" i="58"/>
  <c r="O25" i="58" s="1"/>
  <c r="AE13" i="58"/>
  <c r="O21" i="58" s="1"/>
  <c r="AA13" i="58"/>
  <c r="S21" i="58" s="1"/>
  <c r="Y13" i="58"/>
  <c r="O17" i="58" s="1"/>
  <c r="U13" i="58"/>
  <c r="S17" i="58" s="1"/>
  <c r="L13" i="58"/>
  <c r="J13" i="58"/>
  <c r="F13" i="58"/>
  <c r="E13" i="58"/>
  <c r="D13" i="58"/>
  <c r="A13" i="58"/>
  <c r="BH12" i="58"/>
  <c r="P40" i="58" s="1"/>
  <c r="BE12" i="58"/>
  <c r="R40" i="58" s="1"/>
  <c r="BB12" i="58"/>
  <c r="AY12" i="58"/>
  <c r="R36" i="58" s="1"/>
  <c r="AV12" i="58"/>
  <c r="P32" i="58" s="1"/>
  <c r="AS12" i="58"/>
  <c r="R32" i="58" s="1"/>
  <c r="AP12" i="58"/>
  <c r="P28" i="58" s="1"/>
  <c r="AM12" i="58"/>
  <c r="R28" i="58" s="1"/>
  <c r="AJ12" i="58"/>
  <c r="P24" i="58" s="1"/>
  <c r="AG12" i="58"/>
  <c r="R24" i="58" s="1"/>
  <c r="X12" i="58"/>
  <c r="P16" i="58" s="1"/>
  <c r="H12" i="58"/>
  <c r="B12" i="58"/>
  <c r="A12" i="58"/>
  <c r="BI11" i="58"/>
  <c r="I43" i="58" s="1"/>
  <c r="BE11" i="58"/>
  <c r="M43" i="58" s="1"/>
  <c r="BC11" i="58"/>
  <c r="I39" i="58" s="1"/>
  <c r="AY11" i="58"/>
  <c r="M39" i="58" s="1"/>
  <c r="AW11" i="58"/>
  <c r="I35" i="58" s="1"/>
  <c r="AS11" i="58"/>
  <c r="M35" i="58" s="1"/>
  <c r="AQ11" i="58"/>
  <c r="AM11" i="58"/>
  <c r="AK11" i="58"/>
  <c r="I27" i="58" s="1"/>
  <c r="AG11" i="58"/>
  <c r="M27" i="58" s="1"/>
  <c r="AE11" i="58"/>
  <c r="I23" i="58" s="1"/>
  <c r="AA11" i="58"/>
  <c r="M23" i="58" s="1"/>
  <c r="Y11" i="58"/>
  <c r="I19" i="58" s="1"/>
  <c r="U11" i="58"/>
  <c r="M19" i="58" s="1"/>
  <c r="S11" i="58"/>
  <c r="I15" i="58" s="1"/>
  <c r="O11" i="58"/>
  <c r="M15" i="58" s="1"/>
  <c r="F11" i="58"/>
  <c r="D11" i="58"/>
  <c r="BI10" i="58"/>
  <c r="I42" i="58" s="1"/>
  <c r="BE10" i="58"/>
  <c r="M42" i="58" s="1"/>
  <c r="BC10" i="58"/>
  <c r="I38" i="58" s="1"/>
  <c r="AY10" i="58"/>
  <c r="M38" i="58" s="1"/>
  <c r="AW10" i="58"/>
  <c r="I34" i="58" s="1"/>
  <c r="AS10" i="58"/>
  <c r="M34" i="58" s="1"/>
  <c r="AQ10" i="58"/>
  <c r="AM10" i="58"/>
  <c r="AK10" i="58"/>
  <c r="I26" i="58" s="1"/>
  <c r="AG10" i="58"/>
  <c r="M26" i="58" s="1"/>
  <c r="AE10" i="58"/>
  <c r="I22" i="58" s="1"/>
  <c r="AA10" i="58"/>
  <c r="M22" i="58" s="1"/>
  <c r="Y10" i="58"/>
  <c r="I18" i="58" s="1"/>
  <c r="U10" i="58"/>
  <c r="M18" i="58" s="1"/>
  <c r="S10" i="58"/>
  <c r="I14" i="58" s="1"/>
  <c r="O10" i="58"/>
  <c r="M14" i="58" s="1"/>
  <c r="F10" i="58"/>
  <c r="D10" i="58"/>
  <c r="BI9" i="58"/>
  <c r="I41" i="58" s="1"/>
  <c r="BE9" i="58"/>
  <c r="M41" i="58" s="1"/>
  <c r="BC9" i="58"/>
  <c r="I37" i="58" s="1"/>
  <c r="AY9" i="58"/>
  <c r="M37" i="58" s="1"/>
  <c r="AW9" i="58"/>
  <c r="I33" i="58" s="1"/>
  <c r="AS9" i="58"/>
  <c r="M33" i="58" s="1"/>
  <c r="AQ9" i="58"/>
  <c r="AM9" i="58"/>
  <c r="AK9" i="58"/>
  <c r="I25" i="58" s="1"/>
  <c r="AG9" i="58"/>
  <c r="M25" i="58" s="1"/>
  <c r="AE9" i="58"/>
  <c r="I21" i="58" s="1"/>
  <c r="AA9" i="58"/>
  <c r="M21" i="58" s="1"/>
  <c r="Y9" i="58"/>
  <c r="I17" i="58" s="1"/>
  <c r="U9" i="58"/>
  <c r="M17" i="58" s="1"/>
  <c r="S9" i="58"/>
  <c r="I13" i="58" s="1"/>
  <c r="O9" i="58"/>
  <c r="M13" i="58" s="1"/>
  <c r="F9" i="58"/>
  <c r="BS8" i="58" s="1"/>
  <c r="D9" i="58"/>
  <c r="BR8" i="58" s="1"/>
  <c r="A9" i="58"/>
  <c r="BH8" i="58"/>
  <c r="J40" i="58" s="1"/>
  <c r="BE8" i="58"/>
  <c r="BB8" i="58"/>
  <c r="AY8" i="58"/>
  <c r="L36" i="58" s="1"/>
  <c r="BL36" i="58" s="1"/>
  <c r="AV8" i="58"/>
  <c r="J32" i="58" s="1"/>
  <c r="AS8" i="58"/>
  <c r="L32" i="58" s="1"/>
  <c r="AP8" i="58"/>
  <c r="J28" i="58" s="1"/>
  <c r="AM8" i="58"/>
  <c r="L28" i="58" s="1"/>
  <c r="AJ8" i="58"/>
  <c r="J24" i="58" s="1"/>
  <c r="AG8" i="58"/>
  <c r="L24" i="58" s="1"/>
  <c r="X8" i="58"/>
  <c r="J16" i="58" s="1"/>
  <c r="R8" i="58"/>
  <c r="J12" i="58" s="1"/>
  <c r="B8" i="58"/>
  <c r="A8" i="58"/>
  <c r="BI7" i="58"/>
  <c r="C43" i="58" s="1"/>
  <c r="BE7" i="58"/>
  <c r="G43" i="58" s="1"/>
  <c r="BC7" i="58"/>
  <c r="C39" i="58" s="1"/>
  <c r="AY7" i="58"/>
  <c r="G39" i="58" s="1"/>
  <c r="AW7" i="58"/>
  <c r="C35" i="58" s="1"/>
  <c r="AS7" i="58"/>
  <c r="G35" i="58" s="1"/>
  <c r="AQ7" i="58"/>
  <c r="AM7" i="58"/>
  <c r="AK7" i="58"/>
  <c r="C27" i="58" s="1"/>
  <c r="AG7" i="58"/>
  <c r="G27" i="58" s="1"/>
  <c r="AE7" i="58"/>
  <c r="C23" i="58" s="1"/>
  <c r="AA7" i="58"/>
  <c r="G23" i="58" s="1"/>
  <c r="Y7" i="58"/>
  <c r="C19" i="58" s="1"/>
  <c r="U7" i="58"/>
  <c r="G19" i="58" s="1"/>
  <c r="S7" i="58"/>
  <c r="C15" i="58" s="1"/>
  <c r="O7" i="58"/>
  <c r="G15" i="58" s="1"/>
  <c r="M7" i="58"/>
  <c r="C11" i="58" s="1"/>
  <c r="I7" i="58"/>
  <c r="G11" i="58" s="1"/>
  <c r="BI6" i="58"/>
  <c r="C42" i="58" s="1"/>
  <c r="BE6" i="58"/>
  <c r="G42" i="58" s="1"/>
  <c r="BC6" i="58"/>
  <c r="C38" i="58" s="1"/>
  <c r="AY6" i="58"/>
  <c r="G38" i="58" s="1"/>
  <c r="AW6" i="58"/>
  <c r="C34" i="58" s="1"/>
  <c r="AS6" i="58"/>
  <c r="G34" i="58" s="1"/>
  <c r="AQ6" i="58"/>
  <c r="AM6" i="58"/>
  <c r="AK6" i="58"/>
  <c r="C26" i="58" s="1"/>
  <c r="AG6" i="58"/>
  <c r="G26" i="58" s="1"/>
  <c r="AE6" i="58"/>
  <c r="C22" i="58" s="1"/>
  <c r="AA6" i="58"/>
  <c r="G22" i="58" s="1"/>
  <c r="Y6" i="58"/>
  <c r="C18" i="58" s="1"/>
  <c r="U6" i="58"/>
  <c r="G18" i="58" s="1"/>
  <c r="S6" i="58"/>
  <c r="C14" i="58" s="1"/>
  <c r="O6" i="58"/>
  <c r="G14" i="58" s="1"/>
  <c r="M6" i="58"/>
  <c r="C10" i="58" s="1"/>
  <c r="I6" i="58"/>
  <c r="G10" i="58" s="1"/>
  <c r="BI5" i="58"/>
  <c r="C41" i="58" s="1"/>
  <c r="BE5" i="58"/>
  <c r="G41" i="58" s="1"/>
  <c r="BC5" i="58"/>
  <c r="C37" i="58" s="1"/>
  <c r="AY5" i="58"/>
  <c r="G37" i="58" s="1"/>
  <c r="AW5" i="58"/>
  <c r="C33" i="58" s="1"/>
  <c r="AU5" i="58"/>
  <c r="AS5" i="58"/>
  <c r="G33" i="58" s="1"/>
  <c r="AQ5" i="58"/>
  <c r="AM5" i="58"/>
  <c r="AK5" i="58"/>
  <c r="C25" i="58" s="1"/>
  <c r="AG5" i="58"/>
  <c r="G25" i="58" s="1"/>
  <c r="AE5" i="58"/>
  <c r="C21" i="58" s="1"/>
  <c r="AA5" i="58"/>
  <c r="G21" i="58" s="1"/>
  <c r="Y5" i="58"/>
  <c r="C17" i="58" s="1"/>
  <c r="U5" i="58"/>
  <c r="G17" i="58" s="1"/>
  <c r="S5" i="58"/>
  <c r="C13" i="58" s="1"/>
  <c r="O5" i="58"/>
  <c r="G13" i="58" s="1"/>
  <c r="M5" i="58"/>
  <c r="C9" i="58" s="1"/>
  <c r="I5" i="58"/>
  <c r="G9" i="58" s="1"/>
  <c r="A5" i="58"/>
  <c r="BS4" i="58"/>
  <c r="BR4" i="58"/>
  <c r="BH4" i="58"/>
  <c r="D40" i="58" s="1"/>
  <c r="BN40" i="58" s="1"/>
  <c r="BE4" i="58"/>
  <c r="F40" i="58" s="1"/>
  <c r="BB4" i="58"/>
  <c r="D36" i="58" s="1"/>
  <c r="AY4" i="58"/>
  <c r="AV4" i="58"/>
  <c r="D32" i="58" s="1"/>
  <c r="BN32" i="58" s="1"/>
  <c r="AS4" i="58"/>
  <c r="F32" i="58" s="1"/>
  <c r="AP4" i="58"/>
  <c r="D28" i="58" s="1"/>
  <c r="AM4" i="58"/>
  <c r="F28" i="58" s="1"/>
  <c r="AJ4" i="58"/>
  <c r="D24" i="58" s="1"/>
  <c r="AG4" i="58"/>
  <c r="F24" i="58" s="1"/>
  <c r="BP24" i="58" s="1"/>
  <c r="R4" i="58"/>
  <c r="D12" i="58" s="1"/>
  <c r="A4" i="58"/>
  <c r="BD49" i="57"/>
  <c r="AX49" i="57"/>
  <c r="AR49" i="57"/>
  <c r="AL49" i="57"/>
  <c r="AF49" i="57"/>
  <c r="Z49" i="57"/>
  <c r="T49" i="57"/>
  <c r="N49" i="57"/>
  <c r="H49" i="57"/>
  <c r="B49" i="57"/>
  <c r="A49" i="57"/>
  <c r="BB43" i="57"/>
  <c r="AZ43" i="57"/>
  <c r="AW43" i="57"/>
  <c r="AV43" i="57"/>
  <c r="AT43" i="57"/>
  <c r="AP43" i="57"/>
  <c r="AN43" i="57"/>
  <c r="AJ43" i="57"/>
  <c r="AH43" i="57"/>
  <c r="AD43" i="57"/>
  <c r="AB43" i="57"/>
  <c r="X43" i="57"/>
  <c r="V43" i="57"/>
  <c r="R43" i="57"/>
  <c r="P43" i="57"/>
  <c r="L43" i="57"/>
  <c r="J43" i="57"/>
  <c r="F43" i="57"/>
  <c r="D43" i="57"/>
  <c r="BB42" i="57"/>
  <c r="AZ42" i="57"/>
  <c r="AV42" i="57"/>
  <c r="AT42" i="57"/>
  <c r="AP42" i="57"/>
  <c r="AN42" i="57"/>
  <c r="AJ42" i="57"/>
  <c r="AH42" i="57"/>
  <c r="AD42" i="57"/>
  <c r="AB42" i="57"/>
  <c r="X42" i="57"/>
  <c r="V42" i="57"/>
  <c r="R42" i="57"/>
  <c r="P42" i="57"/>
  <c r="L42" i="57"/>
  <c r="BS40" i="57" s="1"/>
  <c r="J42" i="57"/>
  <c r="F42" i="57"/>
  <c r="D42" i="57"/>
  <c r="BB41" i="57"/>
  <c r="AZ41" i="57"/>
  <c r="AV41" i="57"/>
  <c r="AT41" i="57"/>
  <c r="AP41" i="57"/>
  <c r="AN41" i="57"/>
  <c r="AJ41" i="57"/>
  <c r="AH41" i="57"/>
  <c r="AD41" i="57"/>
  <c r="AB41" i="57"/>
  <c r="X41" i="57"/>
  <c r="V41" i="57"/>
  <c r="R41" i="57"/>
  <c r="P41" i="57"/>
  <c r="L41" i="57"/>
  <c r="J41" i="57"/>
  <c r="BR40" i="57" s="1"/>
  <c r="F41" i="57"/>
  <c r="D41" i="57"/>
  <c r="A41" i="57"/>
  <c r="AX40" i="57"/>
  <c r="AR40" i="57"/>
  <c r="AL40" i="57"/>
  <c r="AJ40" i="57"/>
  <c r="AF40" i="57"/>
  <c r="Z40" i="57"/>
  <c r="T40" i="57"/>
  <c r="N40" i="57"/>
  <c r="L40" i="57"/>
  <c r="H40" i="57"/>
  <c r="B40" i="57"/>
  <c r="A40" i="57"/>
  <c r="BI39" i="57"/>
  <c r="AY43" i="57" s="1"/>
  <c r="BE39" i="57"/>
  <c r="BC43" i="57" s="1"/>
  <c r="AV39" i="57"/>
  <c r="AT39" i="57"/>
  <c r="AP39" i="57"/>
  <c r="AN39" i="57"/>
  <c r="AJ39" i="57"/>
  <c r="AH39" i="57"/>
  <c r="AD39" i="57"/>
  <c r="AB39" i="57"/>
  <c r="X39" i="57"/>
  <c r="V39" i="57"/>
  <c r="R39" i="57"/>
  <c r="P39" i="57"/>
  <c r="L39" i="57"/>
  <c r="J39" i="57"/>
  <c r="F39" i="57"/>
  <c r="D39" i="57"/>
  <c r="BI38" i="57"/>
  <c r="AY42" i="57" s="1"/>
  <c r="BE38" i="57"/>
  <c r="BC42" i="57" s="1"/>
  <c r="AV38" i="57"/>
  <c r="AT38" i="57"/>
  <c r="AP38" i="57"/>
  <c r="AN38" i="57"/>
  <c r="AJ38" i="57"/>
  <c r="AH38" i="57"/>
  <c r="AD38" i="57"/>
  <c r="AB38" i="57"/>
  <c r="X38" i="57"/>
  <c r="V38" i="57"/>
  <c r="R38" i="57"/>
  <c r="P38" i="57"/>
  <c r="L38" i="57"/>
  <c r="J38" i="57"/>
  <c r="F38" i="57"/>
  <c r="D38" i="57"/>
  <c r="BI37" i="57"/>
  <c r="AY41" i="57" s="1"/>
  <c r="BE37" i="57"/>
  <c r="BC41" i="57" s="1"/>
  <c r="AV37" i="57"/>
  <c r="AT37" i="57"/>
  <c r="AP37" i="57"/>
  <c r="AN37" i="57"/>
  <c r="AJ37" i="57"/>
  <c r="AH37" i="57"/>
  <c r="AD37" i="57"/>
  <c r="AB37" i="57"/>
  <c r="X37" i="57"/>
  <c r="V37" i="57"/>
  <c r="R37" i="57"/>
  <c r="P37" i="57"/>
  <c r="L37" i="57"/>
  <c r="J37" i="57"/>
  <c r="F37" i="57"/>
  <c r="D37" i="57"/>
  <c r="A37" i="57"/>
  <c r="BH36" i="57"/>
  <c r="AZ40" i="57" s="1"/>
  <c r="BE36" i="57"/>
  <c r="BB40" i="57" s="1"/>
  <c r="AR36" i="57"/>
  <c r="AN36" i="57"/>
  <c r="AL36" i="57"/>
  <c r="AF36" i="57"/>
  <c r="Z36" i="57"/>
  <c r="T36" i="57"/>
  <c r="P36" i="57"/>
  <c r="N36" i="57"/>
  <c r="J36" i="57"/>
  <c r="H36" i="57"/>
  <c r="F36" i="57"/>
  <c r="B36" i="57"/>
  <c r="A36" i="57"/>
  <c r="BI35" i="57"/>
  <c r="AS43" i="57" s="1"/>
  <c r="BE35" i="57"/>
  <c r="BC35" i="57"/>
  <c r="AS39" i="57" s="1"/>
  <c r="AY35" i="57"/>
  <c r="AW39" i="57" s="1"/>
  <c r="AP35" i="57"/>
  <c r="AN35" i="57"/>
  <c r="AM35" i="57"/>
  <c r="AJ35" i="57"/>
  <c r="AH35" i="57"/>
  <c r="AD35" i="57"/>
  <c r="AB35" i="57"/>
  <c r="X35" i="57"/>
  <c r="V35" i="57"/>
  <c r="R35" i="57"/>
  <c r="P35" i="57"/>
  <c r="L35" i="57"/>
  <c r="J35" i="57"/>
  <c r="F35" i="57"/>
  <c r="D35" i="57"/>
  <c r="BI34" i="57"/>
  <c r="AS42" i="57" s="1"/>
  <c r="BE34" i="57"/>
  <c r="AW42" i="57" s="1"/>
  <c r="BC34" i="57"/>
  <c r="AS38" i="57" s="1"/>
  <c r="AY34" i="57"/>
  <c r="AW38" i="57" s="1"/>
  <c r="AP34" i="57"/>
  <c r="AN34" i="57"/>
  <c r="AJ34" i="57"/>
  <c r="AH34" i="57"/>
  <c r="AD34" i="57"/>
  <c r="AB34" i="57"/>
  <c r="X34" i="57"/>
  <c r="V34" i="57"/>
  <c r="R34" i="57"/>
  <c r="P34" i="57"/>
  <c r="L34" i="57"/>
  <c r="J34" i="57"/>
  <c r="F34" i="57"/>
  <c r="D34" i="57"/>
  <c r="BI33" i="57"/>
  <c r="AS41" i="57" s="1"/>
  <c r="BE33" i="57"/>
  <c r="AW41" i="57" s="1"/>
  <c r="BC33" i="57"/>
  <c r="AS37" i="57" s="1"/>
  <c r="AY33" i="57"/>
  <c r="AW37" i="57" s="1"/>
  <c r="AP33" i="57"/>
  <c r="AN33" i="57"/>
  <c r="AJ33" i="57"/>
  <c r="AH33" i="57"/>
  <c r="AD33" i="57"/>
  <c r="AB33" i="57"/>
  <c r="X33" i="57"/>
  <c r="V33" i="57"/>
  <c r="R33" i="57"/>
  <c r="P33" i="57"/>
  <c r="L33" i="57"/>
  <c r="J33" i="57"/>
  <c r="F33" i="57"/>
  <c r="D33" i="57"/>
  <c r="A33" i="57"/>
  <c r="BH32" i="57"/>
  <c r="AT40" i="57" s="1"/>
  <c r="BE32" i="57"/>
  <c r="AV40" i="57" s="1"/>
  <c r="BB32" i="57"/>
  <c r="AT36" i="57" s="1"/>
  <c r="AY32" i="57"/>
  <c r="AV36" i="57" s="1"/>
  <c r="AL32" i="57"/>
  <c r="AF32" i="57"/>
  <c r="Z32" i="57"/>
  <c r="T32" i="57"/>
  <c r="N32" i="57"/>
  <c r="H32" i="57"/>
  <c r="B32" i="57"/>
  <c r="A32" i="57"/>
  <c r="BI31" i="57"/>
  <c r="AM43" i="57" s="1"/>
  <c r="BE31" i="57"/>
  <c r="AQ43" i="57" s="1"/>
  <c r="BC31" i="57"/>
  <c r="AM39" i="57" s="1"/>
  <c r="AY31" i="57"/>
  <c r="AQ39" i="57" s="1"/>
  <c r="AW31" i="57"/>
  <c r="AS31" i="57"/>
  <c r="AQ35" i="57" s="1"/>
  <c r="AJ31" i="57"/>
  <c r="AH31" i="57"/>
  <c r="AD31" i="57"/>
  <c r="AB31" i="57"/>
  <c r="X31" i="57"/>
  <c r="V31" i="57"/>
  <c r="R31" i="57"/>
  <c r="P31" i="57"/>
  <c r="L31" i="57"/>
  <c r="J31" i="57"/>
  <c r="F31" i="57"/>
  <c r="D31" i="57"/>
  <c r="BI30" i="57"/>
  <c r="AM42" i="57" s="1"/>
  <c r="BE30" i="57"/>
  <c r="AQ42" i="57" s="1"/>
  <c r="BC30" i="57"/>
  <c r="AM38" i="57" s="1"/>
  <c r="AY30" i="57"/>
  <c r="AQ38" i="57" s="1"/>
  <c r="AW30" i="57"/>
  <c r="AM34" i="57" s="1"/>
  <c r="AS30" i="57"/>
  <c r="AQ34" i="57" s="1"/>
  <c r="AJ30" i="57"/>
  <c r="AH30" i="57"/>
  <c r="AD30" i="57"/>
  <c r="AB30" i="57"/>
  <c r="X30" i="57"/>
  <c r="V30" i="57"/>
  <c r="R30" i="57"/>
  <c r="P30" i="57"/>
  <c r="L30" i="57"/>
  <c r="J30" i="57"/>
  <c r="F30" i="57"/>
  <c r="BS28" i="57" s="1"/>
  <c r="D30" i="57"/>
  <c r="BI29" i="57"/>
  <c r="AM41" i="57" s="1"/>
  <c r="BE29" i="57"/>
  <c r="AQ41" i="57" s="1"/>
  <c r="BC29" i="57"/>
  <c r="AM37" i="57" s="1"/>
  <c r="AY29" i="57"/>
  <c r="AQ37" i="57" s="1"/>
  <c r="AW29" i="57"/>
  <c r="AM33" i="57" s="1"/>
  <c r="AS29" i="57"/>
  <c r="AQ33" i="57" s="1"/>
  <c r="AJ29" i="57"/>
  <c r="AH29" i="57"/>
  <c r="AD29" i="57"/>
  <c r="AB29" i="57"/>
  <c r="X29" i="57"/>
  <c r="V29" i="57"/>
  <c r="R29" i="57"/>
  <c r="P29" i="57"/>
  <c r="L29" i="57"/>
  <c r="J29" i="57"/>
  <c r="F29" i="57"/>
  <c r="D29" i="57"/>
  <c r="A29" i="57"/>
  <c r="BH28" i="57"/>
  <c r="AN40" i="57" s="1"/>
  <c r="BE28" i="57"/>
  <c r="AP40" i="57" s="1"/>
  <c r="BB28" i="57"/>
  <c r="AY28" i="57"/>
  <c r="AP36" i="57" s="1"/>
  <c r="AV28" i="57"/>
  <c r="AN32" i="57" s="1"/>
  <c r="AS28" i="57"/>
  <c r="AP32" i="57" s="1"/>
  <c r="AF28" i="57"/>
  <c r="Z28" i="57"/>
  <c r="T28" i="57"/>
  <c r="N28" i="57"/>
  <c r="H28" i="57"/>
  <c r="B28" i="57"/>
  <c r="A28" i="57"/>
  <c r="BI27" i="57"/>
  <c r="AG43" i="57" s="1"/>
  <c r="BE27" i="57"/>
  <c r="AK43" i="57" s="1"/>
  <c r="BC27" i="57"/>
  <c r="AG39" i="57" s="1"/>
  <c r="AY27" i="57"/>
  <c r="AK39" i="57" s="1"/>
  <c r="AW27" i="57"/>
  <c r="AG35" i="57" s="1"/>
  <c r="AS27" i="57"/>
  <c r="AK35" i="57" s="1"/>
  <c r="AQ27" i="57"/>
  <c r="AG31" i="57" s="1"/>
  <c r="AM27" i="57"/>
  <c r="AK31" i="57" s="1"/>
  <c r="AD27" i="57"/>
  <c r="AB27" i="57"/>
  <c r="X27" i="57"/>
  <c r="V27" i="57"/>
  <c r="R27" i="57"/>
  <c r="P27" i="57"/>
  <c r="L27" i="57"/>
  <c r="J27" i="57"/>
  <c r="F27" i="57"/>
  <c r="D27" i="57"/>
  <c r="BI26" i="57"/>
  <c r="AG42" i="57" s="1"/>
  <c r="BE26" i="57"/>
  <c r="AK42" i="57" s="1"/>
  <c r="BC26" i="57"/>
  <c r="AG38" i="57" s="1"/>
  <c r="AY26" i="57"/>
  <c r="AK38" i="57" s="1"/>
  <c r="AW26" i="57"/>
  <c r="AG34" i="57" s="1"/>
  <c r="AS26" i="57"/>
  <c r="AK34" i="57" s="1"/>
  <c r="AQ26" i="57"/>
  <c r="AG30" i="57" s="1"/>
  <c r="AM26" i="57"/>
  <c r="AK30" i="57" s="1"/>
  <c r="AD26" i="57"/>
  <c r="AB26" i="57"/>
  <c r="X26" i="57"/>
  <c r="V26" i="57"/>
  <c r="R26" i="57"/>
  <c r="P26" i="57"/>
  <c r="L26" i="57"/>
  <c r="J26" i="57"/>
  <c r="F26" i="57"/>
  <c r="D26" i="57"/>
  <c r="BI25" i="57"/>
  <c r="AG41" i="57" s="1"/>
  <c r="BE25" i="57"/>
  <c r="AK41" i="57" s="1"/>
  <c r="BC25" i="57"/>
  <c r="AG37" i="57" s="1"/>
  <c r="AY25" i="57"/>
  <c r="AK37" i="57" s="1"/>
  <c r="AW25" i="57"/>
  <c r="AG33" i="57" s="1"/>
  <c r="AS25" i="57"/>
  <c r="AK33" i="57" s="1"/>
  <c r="AQ25" i="57"/>
  <c r="AG29" i="57" s="1"/>
  <c r="AM25" i="57"/>
  <c r="AK29" i="57" s="1"/>
  <c r="AD25" i="57"/>
  <c r="AB25" i="57"/>
  <c r="X25" i="57"/>
  <c r="V25" i="57"/>
  <c r="R25" i="57"/>
  <c r="P25" i="57"/>
  <c r="L25" i="57"/>
  <c r="J25" i="57"/>
  <c r="F25" i="57"/>
  <c r="D25" i="57"/>
  <c r="A25" i="57"/>
  <c r="BH24" i="57"/>
  <c r="AH40" i="57" s="1"/>
  <c r="BE24" i="57"/>
  <c r="BB24" i="57"/>
  <c r="AH36" i="57" s="1"/>
  <c r="AY24" i="57"/>
  <c r="AJ36" i="57" s="1"/>
  <c r="AV24" i="57"/>
  <c r="AH32" i="57" s="1"/>
  <c r="AS24" i="57"/>
  <c r="AJ32" i="57" s="1"/>
  <c r="AP24" i="57"/>
  <c r="AH28" i="57" s="1"/>
  <c r="AM24" i="57"/>
  <c r="AJ28" i="57" s="1"/>
  <c r="Z24" i="57"/>
  <c r="T24" i="57"/>
  <c r="N24" i="57"/>
  <c r="H24" i="57"/>
  <c r="B24" i="57"/>
  <c r="A24" i="57"/>
  <c r="BI23" i="57"/>
  <c r="AA43" i="57" s="1"/>
  <c r="BE23" i="57"/>
  <c r="AE43" i="57" s="1"/>
  <c r="BC23" i="57"/>
  <c r="AA39" i="57" s="1"/>
  <c r="AY23" i="57"/>
  <c r="AE39" i="57" s="1"/>
  <c r="AW23" i="57"/>
  <c r="AA35" i="57" s="1"/>
  <c r="AS23" i="57"/>
  <c r="AE35" i="57" s="1"/>
  <c r="AQ23" i="57"/>
  <c r="AA31" i="57" s="1"/>
  <c r="AM23" i="57"/>
  <c r="AE31" i="57" s="1"/>
  <c r="AK23" i="57"/>
  <c r="AA27" i="57" s="1"/>
  <c r="AG23" i="57"/>
  <c r="AE27" i="57" s="1"/>
  <c r="X23" i="57"/>
  <c r="V23" i="57"/>
  <c r="R23" i="57"/>
  <c r="P23" i="57"/>
  <c r="L23" i="57"/>
  <c r="J23" i="57"/>
  <c r="F23" i="57"/>
  <c r="D23" i="57"/>
  <c r="BI22" i="57"/>
  <c r="AA42" i="57" s="1"/>
  <c r="BE22" i="57"/>
  <c r="AE42" i="57" s="1"/>
  <c r="BC22" i="57"/>
  <c r="AA38" i="57" s="1"/>
  <c r="AY22" i="57"/>
  <c r="AE38" i="57" s="1"/>
  <c r="AW22" i="57"/>
  <c r="AA34" i="57" s="1"/>
  <c r="AS22" i="57"/>
  <c r="AE34" i="57" s="1"/>
  <c r="AQ22" i="57"/>
  <c r="AA30" i="57" s="1"/>
  <c r="AM22" i="57"/>
  <c r="AE30" i="57" s="1"/>
  <c r="AK22" i="57"/>
  <c r="AA26" i="57" s="1"/>
  <c r="AG22" i="57"/>
  <c r="AE26" i="57" s="1"/>
  <c r="X22" i="57"/>
  <c r="V22" i="57"/>
  <c r="R22" i="57"/>
  <c r="P22" i="57"/>
  <c r="L22" i="57"/>
  <c r="J22" i="57"/>
  <c r="F22" i="57"/>
  <c r="D22" i="57"/>
  <c r="BI21" i="57"/>
  <c r="AA41" i="57" s="1"/>
  <c r="BE21" i="57"/>
  <c r="AE41" i="57" s="1"/>
  <c r="BC21" i="57"/>
  <c r="AA37" i="57" s="1"/>
  <c r="AY21" i="57"/>
  <c r="AE37" i="57" s="1"/>
  <c r="AW21" i="57"/>
  <c r="AA33" i="57" s="1"/>
  <c r="AS21" i="57"/>
  <c r="AE33" i="57" s="1"/>
  <c r="AQ21" i="57"/>
  <c r="AA29" i="57" s="1"/>
  <c r="AM21" i="57"/>
  <c r="AE29" i="57" s="1"/>
  <c r="AK21" i="57"/>
  <c r="AA25" i="57" s="1"/>
  <c r="AG21" i="57"/>
  <c r="AE25" i="57" s="1"/>
  <c r="X21" i="57"/>
  <c r="V21" i="57"/>
  <c r="R21" i="57"/>
  <c r="P21" i="57"/>
  <c r="L21" i="57"/>
  <c r="J21" i="57"/>
  <c r="F21" i="57"/>
  <c r="BS20" i="57" s="1"/>
  <c r="D21" i="57"/>
  <c r="A21" i="57"/>
  <c r="BH20" i="57"/>
  <c r="AB40" i="57" s="1"/>
  <c r="BE20" i="57"/>
  <c r="AD40" i="57" s="1"/>
  <c r="BB20" i="57"/>
  <c r="AB36" i="57" s="1"/>
  <c r="AY20" i="57"/>
  <c r="AD36" i="57" s="1"/>
  <c r="AV20" i="57"/>
  <c r="AB32" i="57" s="1"/>
  <c r="AS20" i="57"/>
  <c r="AD32" i="57" s="1"/>
  <c r="AP20" i="57"/>
  <c r="AB28" i="57" s="1"/>
  <c r="AM20" i="57"/>
  <c r="AD28" i="57" s="1"/>
  <c r="T20" i="57"/>
  <c r="N20" i="57"/>
  <c r="H20" i="57"/>
  <c r="B20" i="57"/>
  <c r="A20" i="57"/>
  <c r="BI19" i="57"/>
  <c r="U43" i="57" s="1"/>
  <c r="BE19" i="57"/>
  <c r="Y43" i="57" s="1"/>
  <c r="BC19" i="57"/>
  <c r="U39" i="57" s="1"/>
  <c r="AY19" i="57"/>
  <c r="Y39" i="57" s="1"/>
  <c r="AW19" i="57"/>
  <c r="U35" i="57" s="1"/>
  <c r="AS19" i="57"/>
  <c r="Y35" i="57" s="1"/>
  <c r="AQ19" i="57"/>
  <c r="U31" i="57" s="1"/>
  <c r="AM19" i="57"/>
  <c r="Y31" i="57" s="1"/>
  <c r="AK19" i="57"/>
  <c r="U27" i="57" s="1"/>
  <c r="AG19" i="57"/>
  <c r="Y27" i="57" s="1"/>
  <c r="AE19" i="57"/>
  <c r="U23" i="57" s="1"/>
  <c r="AA19" i="57"/>
  <c r="Y23" i="57" s="1"/>
  <c r="R19" i="57"/>
  <c r="P19" i="57"/>
  <c r="L19" i="57"/>
  <c r="J19" i="57"/>
  <c r="F19" i="57"/>
  <c r="D19" i="57"/>
  <c r="BI18" i="57"/>
  <c r="U42" i="57" s="1"/>
  <c r="BE18" i="57"/>
  <c r="Y42" i="57" s="1"/>
  <c r="BC18" i="57"/>
  <c r="U38" i="57" s="1"/>
  <c r="AY18" i="57"/>
  <c r="Y38" i="57" s="1"/>
  <c r="AW18" i="57"/>
  <c r="U34" i="57" s="1"/>
  <c r="AS18" i="57"/>
  <c r="Y34" i="57" s="1"/>
  <c r="AQ18" i="57"/>
  <c r="U30" i="57" s="1"/>
  <c r="AM18" i="57"/>
  <c r="Y30" i="57" s="1"/>
  <c r="AK18" i="57"/>
  <c r="U26" i="57" s="1"/>
  <c r="AG18" i="57"/>
  <c r="Y26" i="57" s="1"/>
  <c r="AE18" i="57"/>
  <c r="U22" i="57" s="1"/>
  <c r="AA18" i="57"/>
  <c r="Y22" i="57" s="1"/>
  <c r="R18" i="57"/>
  <c r="P18" i="57"/>
  <c r="L18" i="57"/>
  <c r="J18" i="57"/>
  <c r="F18" i="57"/>
  <c r="D18" i="57"/>
  <c r="BI17" i="57"/>
  <c r="U41" i="57" s="1"/>
  <c r="BE17" i="57"/>
  <c r="Y41" i="57" s="1"/>
  <c r="BC17" i="57"/>
  <c r="U37" i="57" s="1"/>
  <c r="AY17" i="57"/>
  <c r="Y37" i="57" s="1"/>
  <c r="AW17" i="57"/>
  <c r="U33" i="57" s="1"/>
  <c r="AS17" i="57"/>
  <c r="Y33" i="57" s="1"/>
  <c r="AQ17" i="57"/>
  <c r="U29" i="57" s="1"/>
  <c r="AM17" i="57"/>
  <c r="Y29" i="57" s="1"/>
  <c r="AK17" i="57"/>
  <c r="U25" i="57" s="1"/>
  <c r="AG17" i="57"/>
  <c r="Y25" i="57" s="1"/>
  <c r="AE17" i="57"/>
  <c r="U21" i="57" s="1"/>
  <c r="AA17" i="57"/>
  <c r="Y21" i="57" s="1"/>
  <c r="R17" i="57"/>
  <c r="P17" i="57"/>
  <c r="L17" i="57"/>
  <c r="J17" i="57"/>
  <c r="F17" i="57"/>
  <c r="D17" i="57"/>
  <c r="BR16" i="57" s="1"/>
  <c r="A17" i="57"/>
  <c r="BH16" i="57"/>
  <c r="V40" i="57" s="1"/>
  <c r="BE16" i="57"/>
  <c r="X40" i="57" s="1"/>
  <c r="BB16" i="57"/>
  <c r="V36" i="57" s="1"/>
  <c r="AY16" i="57"/>
  <c r="X36" i="57" s="1"/>
  <c r="AV16" i="57"/>
  <c r="V32" i="57" s="1"/>
  <c r="AS16" i="57"/>
  <c r="X32" i="57" s="1"/>
  <c r="AP16" i="57"/>
  <c r="V28" i="57" s="1"/>
  <c r="AM16" i="57"/>
  <c r="X28" i="57" s="1"/>
  <c r="AD16" i="57"/>
  <c r="V20" i="57" s="1"/>
  <c r="AA16" i="57"/>
  <c r="X20" i="57" s="1"/>
  <c r="N16" i="57"/>
  <c r="H16" i="57"/>
  <c r="B16" i="57"/>
  <c r="A16" i="57"/>
  <c r="BI15" i="57"/>
  <c r="O43" i="57" s="1"/>
  <c r="BE15" i="57"/>
  <c r="S43" i="57" s="1"/>
  <c r="BC15" i="57"/>
  <c r="O39" i="57" s="1"/>
  <c r="AY15" i="57"/>
  <c r="S39" i="57" s="1"/>
  <c r="AW15" i="57"/>
  <c r="O35" i="57" s="1"/>
  <c r="AS15" i="57"/>
  <c r="S35" i="57" s="1"/>
  <c r="AQ15" i="57"/>
  <c r="O31" i="57" s="1"/>
  <c r="AM15" i="57"/>
  <c r="S31" i="57" s="1"/>
  <c r="AK15" i="57"/>
  <c r="O27" i="57" s="1"/>
  <c r="AG15" i="57"/>
  <c r="S27" i="57" s="1"/>
  <c r="AE15" i="57"/>
  <c r="O23" i="57" s="1"/>
  <c r="AA15" i="57"/>
  <c r="S23" i="57" s="1"/>
  <c r="Y15" i="57"/>
  <c r="O19" i="57" s="1"/>
  <c r="U15" i="57"/>
  <c r="S19" i="57" s="1"/>
  <c r="L15" i="57"/>
  <c r="J15" i="57"/>
  <c r="F15" i="57"/>
  <c r="D15" i="57"/>
  <c r="BI14" i="57"/>
  <c r="O42" i="57" s="1"/>
  <c r="BE14" i="57"/>
  <c r="S42" i="57" s="1"/>
  <c r="BC14" i="57"/>
  <c r="O38" i="57" s="1"/>
  <c r="AY14" i="57"/>
  <c r="S38" i="57" s="1"/>
  <c r="AW14" i="57"/>
  <c r="O34" i="57" s="1"/>
  <c r="AS14" i="57"/>
  <c r="S34" i="57" s="1"/>
  <c r="AQ14" i="57"/>
  <c r="O30" i="57" s="1"/>
  <c r="AM14" i="57"/>
  <c r="S30" i="57" s="1"/>
  <c r="AK14" i="57"/>
  <c r="O26" i="57" s="1"/>
  <c r="AG14" i="57"/>
  <c r="S26" i="57" s="1"/>
  <c r="AE14" i="57"/>
  <c r="O22" i="57" s="1"/>
  <c r="AA14" i="57"/>
  <c r="S22" i="57" s="1"/>
  <c r="Y14" i="57"/>
  <c r="O18" i="57" s="1"/>
  <c r="U14" i="57"/>
  <c r="S18" i="57" s="1"/>
  <c r="L14" i="57"/>
  <c r="J14" i="57"/>
  <c r="F14" i="57"/>
  <c r="D14" i="57"/>
  <c r="BI13" i="57"/>
  <c r="O41" i="57" s="1"/>
  <c r="BE13" i="57"/>
  <c r="S41" i="57" s="1"/>
  <c r="BC13" i="57"/>
  <c r="O37" i="57" s="1"/>
  <c r="AY13" i="57"/>
  <c r="S37" i="57" s="1"/>
  <c r="AW13" i="57"/>
  <c r="O33" i="57" s="1"/>
  <c r="AS13" i="57"/>
  <c r="S33" i="57" s="1"/>
  <c r="AQ13" i="57"/>
  <c r="O29" i="57" s="1"/>
  <c r="AM13" i="57"/>
  <c r="S29" i="57" s="1"/>
  <c r="AK13" i="57"/>
  <c r="O25" i="57" s="1"/>
  <c r="AG13" i="57"/>
  <c r="S25" i="57" s="1"/>
  <c r="AE13" i="57"/>
  <c r="O21" i="57" s="1"/>
  <c r="AA13" i="57"/>
  <c r="S21" i="57" s="1"/>
  <c r="Y13" i="57"/>
  <c r="O17" i="57" s="1"/>
  <c r="U13" i="57"/>
  <c r="S17" i="57" s="1"/>
  <c r="L13" i="57"/>
  <c r="J13" i="57"/>
  <c r="F13" i="57"/>
  <c r="E13" i="57"/>
  <c r="D13" i="57"/>
  <c r="A13" i="57"/>
  <c r="BH12" i="57"/>
  <c r="P40" i="57" s="1"/>
  <c r="BE12" i="57"/>
  <c r="R40" i="57" s="1"/>
  <c r="BB12" i="57"/>
  <c r="AY12" i="57"/>
  <c r="R36" i="57" s="1"/>
  <c r="AV12" i="57"/>
  <c r="P32" i="57" s="1"/>
  <c r="AS12" i="57"/>
  <c r="R32" i="57" s="1"/>
  <c r="AP12" i="57"/>
  <c r="P28" i="57" s="1"/>
  <c r="AM12" i="57"/>
  <c r="R28" i="57" s="1"/>
  <c r="AJ12" i="57"/>
  <c r="P24" i="57" s="1"/>
  <c r="AG12" i="57"/>
  <c r="R24" i="57" s="1"/>
  <c r="H12" i="57"/>
  <c r="B12" i="57"/>
  <c r="A12" i="57"/>
  <c r="BI11" i="57"/>
  <c r="I43" i="57" s="1"/>
  <c r="BE11" i="57"/>
  <c r="M43" i="57" s="1"/>
  <c r="BC11" i="57"/>
  <c r="I39" i="57" s="1"/>
  <c r="AY11" i="57"/>
  <c r="M39" i="57" s="1"/>
  <c r="AW11" i="57"/>
  <c r="I35" i="57" s="1"/>
  <c r="AS11" i="57"/>
  <c r="M35" i="57" s="1"/>
  <c r="AQ11" i="57"/>
  <c r="I31" i="57" s="1"/>
  <c r="AM11" i="57"/>
  <c r="AK11" i="57"/>
  <c r="I27" i="57" s="1"/>
  <c r="AG11" i="57"/>
  <c r="M27" i="57" s="1"/>
  <c r="AE11" i="57"/>
  <c r="I23" i="57" s="1"/>
  <c r="AA11" i="57"/>
  <c r="M23" i="57" s="1"/>
  <c r="Y11" i="57"/>
  <c r="I19" i="57" s="1"/>
  <c r="U11" i="57"/>
  <c r="M19" i="57" s="1"/>
  <c r="S11" i="57"/>
  <c r="I15" i="57" s="1"/>
  <c r="O11" i="57"/>
  <c r="M15" i="57" s="1"/>
  <c r="F11" i="57"/>
  <c r="D11" i="57"/>
  <c r="BI10" i="57"/>
  <c r="I42" i="57" s="1"/>
  <c r="BE10" i="57"/>
  <c r="M42" i="57" s="1"/>
  <c r="BC10" i="57"/>
  <c r="I38" i="57" s="1"/>
  <c r="AY10" i="57"/>
  <c r="M38" i="57" s="1"/>
  <c r="AW10" i="57"/>
  <c r="I34" i="57" s="1"/>
  <c r="AS10" i="57"/>
  <c r="M34" i="57" s="1"/>
  <c r="AQ10" i="57"/>
  <c r="I30" i="57" s="1"/>
  <c r="AM10" i="57"/>
  <c r="AK10" i="57"/>
  <c r="I26" i="57" s="1"/>
  <c r="AG10" i="57"/>
  <c r="M26" i="57" s="1"/>
  <c r="AE10" i="57"/>
  <c r="I22" i="57" s="1"/>
  <c r="AA10" i="57"/>
  <c r="M22" i="57" s="1"/>
  <c r="Y10" i="57"/>
  <c r="I18" i="57" s="1"/>
  <c r="U10" i="57"/>
  <c r="M18" i="57" s="1"/>
  <c r="S10" i="57"/>
  <c r="I14" i="57" s="1"/>
  <c r="O10" i="57"/>
  <c r="M14" i="57" s="1"/>
  <c r="F10" i="57"/>
  <c r="D10" i="57"/>
  <c r="BI9" i="57"/>
  <c r="I41" i="57" s="1"/>
  <c r="BE9" i="57"/>
  <c r="M41" i="57" s="1"/>
  <c r="BC9" i="57"/>
  <c r="I37" i="57" s="1"/>
  <c r="AY9" i="57"/>
  <c r="M37" i="57" s="1"/>
  <c r="AW9" i="57"/>
  <c r="I33" i="57" s="1"/>
  <c r="AS9" i="57"/>
  <c r="M33" i="57" s="1"/>
  <c r="AQ9" i="57"/>
  <c r="I29" i="57" s="1"/>
  <c r="AM9" i="57"/>
  <c r="AK9" i="57"/>
  <c r="I25" i="57" s="1"/>
  <c r="AG9" i="57"/>
  <c r="M25" i="57" s="1"/>
  <c r="AE9" i="57"/>
  <c r="I21" i="57" s="1"/>
  <c r="AA9" i="57"/>
  <c r="M21" i="57" s="1"/>
  <c r="Y9" i="57"/>
  <c r="I17" i="57" s="1"/>
  <c r="U9" i="57"/>
  <c r="M17" i="57" s="1"/>
  <c r="S9" i="57"/>
  <c r="I13" i="57" s="1"/>
  <c r="O9" i="57"/>
  <c r="M13" i="57" s="1"/>
  <c r="F9" i="57"/>
  <c r="BS8" i="57" s="1"/>
  <c r="D9" i="57"/>
  <c r="BR8" i="57" s="1"/>
  <c r="A9" i="57"/>
  <c r="BH8" i="57"/>
  <c r="J40" i="57" s="1"/>
  <c r="BE8" i="57"/>
  <c r="BB8" i="57"/>
  <c r="AY8" i="57"/>
  <c r="L36" i="57" s="1"/>
  <c r="AV8" i="57"/>
  <c r="J32" i="57" s="1"/>
  <c r="AS8" i="57"/>
  <c r="L32" i="57" s="1"/>
  <c r="AP8" i="57"/>
  <c r="J28" i="57" s="1"/>
  <c r="AM8" i="57"/>
  <c r="L28" i="57" s="1"/>
  <c r="AD8" i="57"/>
  <c r="J20" i="57" s="1"/>
  <c r="X8" i="57"/>
  <c r="J16" i="57" s="1"/>
  <c r="R8" i="57"/>
  <c r="J12" i="57" s="1"/>
  <c r="B8" i="57"/>
  <c r="A8" i="57"/>
  <c r="BI7" i="57"/>
  <c r="C43" i="57" s="1"/>
  <c r="BE7" i="57"/>
  <c r="G43" i="57" s="1"/>
  <c r="BC7" i="57"/>
  <c r="C39" i="57" s="1"/>
  <c r="AY7" i="57"/>
  <c r="G39" i="57" s="1"/>
  <c r="AW7" i="57"/>
  <c r="C35" i="57" s="1"/>
  <c r="AS7" i="57"/>
  <c r="G35" i="57" s="1"/>
  <c r="AQ7" i="57"/>
  <c r="C31" i="57" s="1"/>
  <c r="AM7" i="57"/>
  <c r="AK7" i="57"/>
  <c r="C27" i="57" s="1"/>
  <c r="AG7" i="57"/>
  <c r="G27" i="57" s="1"/>
  <c r="AE7" i="57"/>
  <c r="C23" i="57" s="1"/>
  <c r="AA7" i="57"/>
  <c r="G23" i="57" s="1"/>
  <c r="Y7" i="57"/>
  <c r="C19" i="57" s="1"/>
  <c r="U7" i="57"/>
  <c r="G19" i="57" s="1"/>
  <c r="S7" i="57"/>
  <c r="C15" i="57" s="1"/>
  <c r="O7" i="57"/>
  <c r="G15" i="57" s="1"/>
  <c r="M7" i="57"/>
  <c r="C11" i="57" s="1"/>
  <c r="I7" i="57"/>
  <c r="G11" i="57" s="1"/>
  <c r="BI6" i="57"/>
  <c r="C42" i="57" s="1"/>
  <c r="BE6" i="57"/>
  <c r="G42" i="57" s="1"/>
  <c r="BC6" i="57"/>
  <c r="C38" i="57" s="1"/>
  <c r="AY6" i="57"/>
  <c r="G38" i="57" s="1"/>
  <c r="AW6" i="57"/>
  <c r="C34" i="57" s="1"/>
  <c r="AS6" i="57"/>
  <c r="G34" i="57" s="1"/>
  <c r="AQ6" i="57"/>
  <c r="C30" i="57" s="1"/>
  <c r="AM6" i="57"/>
  <c r="AK6" i="57"/>
  <c r="C26" i="57" s="1"/>
  <c r="AG6" i="57"/>
  <c r="G26" i="57" s="1"/>
  <c r="AE6" i="57"/>
  <c r="C22" i="57" s="1"/>
  <c r="AA6" i="57"/>
  <c r="G22" i="57" s="1"/>
  <c r="Y6" i="57"/>
  <c r="C18" i="57" s="1"/>
  <c r="U6" i="57"/>
  <c r="G18" i="57" s="1"/>
  <c r="S6" i="57"/>
  <c r="C14" i="57" s="1"/>
  <c r="O6" i="57"/>
  <c r="G14" i="57" s="1"/>
  <c r="M6" i="57"/>
  <c r="C10" i="57" s="1"/>
  <c r="I6" i="57"/>
  <c r="G10" i="57" s="1"/>
  <c r="BI5" i="57"/>
  <c r="C41" i="57" s="1"/>
  <c r="BE5" i="57"/>
  <c r="G41" i="57" s="1"/>
  <c r="BC5" i="57"/>
  <c r="C37" i="57" s="1"/>
  <c r="AY5" i="57"/>
  <c r="G37" i="57" s="1"/>
  <c r="AW5" i="57"/>
  <c r="C33" i="57" s="1"/>
  <c r="AU5" i="57"/>
  <c r="AS5" i="57"/>
  <c r="G33" i="57" s="1"/>
  <c r="AQ5" i="57"/>
  <c r="C29" i="57" s="1"/>
  <c r="AM5" i="57"/>
  <c r="AK5" i="57"/>
  <c r="C25" i="57" s="1"/>
  <c r="AG5" i="57"/>
  <c r="G25" i="57" s="1"/>
  <c r="AE5" i="57"/>
  <c r="C21" i="57" s="1"/>
  <c r="AA5" i="57"/>
  <c r="G21" i="57" s="1"/>
  <c r="Y5" i="57"/>
  <c r="C17" i="57" s="1"/>
  <c r="U5" i="57"/>
  <c r="G17" i="57" s="1"/>
  <c r="S5" i="57"/>
  <c r="C13" i="57" s="1"/>
  <c r="O5" i="57"/>
  <c r="G13" i="57" s="1"/>
  <c r="M5" i="57"/>
  <c r="C9" i="57" s="1"/>
  <c r="I5" i="57"/>
  <c r="G9" i="57" s="1"/>
  <c r="A5" i="57"/>
  <c r="BS4" i="57"/>
  <c r="BR4" i="57"/>
  <c r="BH4" i="57"/>
  <c r="D40" i="57" s="1"/>
  <c r="BN40" i="57" s="1"/>
  <c r="BE4" i="57"/>
  <c r="F40" i="57" s="1"/>
  <c r="BB4" i="57"/>
  <c r="D36" i="57" s="1"/>
  <c r="AY4" i="57"/>
  <c r="AV4" i="57"/>
  <c r="D32" i="57" s="1"/>
  <c r="BN32" i="57" s="1"/>
  <c r="AS4" i="57"/>
  <c r="F32" i="57" s="1"/>
  <c r="AP4" i="57"/>
  <c r="D28" i="57" s="1"/>
  <c r="AM4" i="57"/>
  <c r="F28" i="57" s="1"/>
  <c r="AJ4" i="57"/>
  <c r="D24" i="57" s="1"/>
  <c r="R4" i="57"/>
  <c r="D12" i="57" s="1"/>
  <c r="L4" i="57"/>
  <c r="D8" i="57" s="1"/>
  <c r="I4" i="57"/>
  <c r="BD49" i="56"/>
  <c r="AX49" i="56"/>
  <c r="AR49" i="56"/>
  <c r="AL49" i="56"/>
  <c r="AF49" i="56"/>
  <c r="Z49" i="56"/>
  <c r="T49" i="56"/>
  <c r="N49" i="56"/>
  <c r="H49" i="56"/>
  <c r="B49" i="56"/>
  <c r="A49" i="56"/>
  <c r="BB43" i="56"/>
  <c r="AZ43" i="56"/>
  <c r="AV43" i="56"/>
  <c r="AT43" i="56"/>
  <c r="AP43" i="56"/>
  <c r="AN43" i="56"/>
  <c r="AJ43" i="56"/>
  <c r="AH43" i="56"/>
  <c r="AD43" i="56"/>
  <c r="AB43" i="56"/>
  <c r="X43" i="56"/>
  <c r="V43" i="56"/>
  <c r="R43" i="56"/>
  <c r="P43" i="56"/>
  <c r="L43" i="56"/>
  <c r="J43" i="56"/>
  <c r="F43" i="56"/>
  <c r="D43" i="56"/>
  <c r="BB42" i="56"/>
  <c r="AZ42" i="56"/>
  <c r="AV42" i="56"/>
  <c r="AT42" i="56"/>
  <c r="AP42" i="56"/>
  <c r="AN42" i="56"/>
  <c r="AJ42" i="56"/>
  <c r="AH42" i="56"/>
  <c r="AD42" i="56"/>
  <c r="AB42" i="56"/>
  <c r="X42" i="56"/>
  <c r="V42" i="56"/>
  <c r="R42" i="56"/>
  <c r="P42" i="56"/>
  <c r="L42" i="56"/>
  <c r="J42" i="56"/>
  <c r="F42" i="56"/>
  <c r="D42" i="56"/>
  <c r="BB41" i="56"/>
  <c r="AZ41" i="56"/>
  <c r="AV41" i="56"/>
  <c r="AT41" i="56"/>
  <c r="AP41" i="56"/>
  <c r="AN41" i="56"/>
  <c r="AJ41" i="56"/>
  <c r="AH41" i="56"/>
  <c r="AD41" i="56"/>
  <c r="AB41" i="56"/>
  <c r="X41" i="56"/>
  <c r="V41" i="56"/>
  <c r="R41" i="56"/>
  <c r="P41" i="56"/>
  <c r="L41" i="56"/>
  <c r="J41" i="56"/>
  <c r="BR40" i="56" s="1"/>
  <c r="BX40" i="56" s="1"/>
  <c r="F41" i="56"/>
  <c r="D41" i="56"/>
  <c r="A41" i="56"/>
  <c r="BS40" i="56"/>
  <c r="AX40" i="56"/>
  <c r="AR40" i="56"/>
  <c r="AL40" i="56"/>
  <c r="AJ40" i="56"/>
  <c r="AF40" i="56"/>
  <c r="Z40" i="56"/>
  <c r="T40" i="56"/>
  <c r="N40" i="56"/>
  <c r="L40" i="56"/>
  <c r="H40" i="56"/>
  <c r="B40" i="56"/>
  <c r="A40" i="56"/>
  <c r="BI39" i="56"/>
  <c r="AY43" i="56" s="1"/>
  <c r="BE39" i="56"/>
  <c r="BC43" i="56" s="1"/>
  <c r="AV39" i="56"/>
  <c r="AT39" i="56"/>
  <c r="AP39" i="56"/>
  <c r="AN39" i="56"/>
  <c r="AJ39" i="56"/>
  <c r="AH39" i="56"/>
  <c r="AD39" i="56"/>
  <c r="AB39" i="56"/>
  <c r="X39" i="56"/>
  <c r="V39" i="56"/>
  <c r="R39" i="56"/>
  <c r="P39" i="56"/>
  <c r="L39" i="56"/>
  <c r="J39" i="56"/>
  <c r="F39" i="56"/>
  <c r="D39" i="56"/>
  <c r="BI38" i="56"/>
  <c r="AY42" i="56" s="1"/>
  <c r="BE38" i="56"/>
  <c r="BC42" i="56" s="1"/>
  <c r="AV38" i="56"/>
  <c r="AT38" i="56"/>
  <c r="AP38" i="56"/>
  <c r="AN38" i="56"/>
  <c r="AJ38" i="56"/>
  <c r="AH38" i="56"/>
  <c r="AD38" i="56"/>
  <c r="AB38" i="56"/>
  <c r="X38" i="56"/>
  <c r="V38" i="56"/>
  <c r="R38" i="56"/>
  <c r="P38" i="56"/>
  <c r="L38" i="56"/>
  <c r="J38" i="56"/>
  <c r="BR36" i="56" s="1"/>
  <c r="BX36" i="56" s="1"/>
  <c r="F38" i="56"/>
  <c r="D38" i="56"/>
  <c r="BI37" i="56"/>
  <c r="AY41" i="56" s="1"/>
  <c r="BE37" i="56"/>
  <c r="BC41" i="56" s="1"/>
  <c r="AV37" i="56"/>
  <c r="AT37" i="56"/>
  <c r="AP37" i="56"/>
  <c r="AN37" i="56"/>
  <c r="AJ37" i="56"/>
  <c r="AH37" i="56"/>
  <c r="AD37" i="56"/>
  <c r="AB37" i="56"/>
  <c r="X37" i="56"/>
  <c r="V37" i="56"/>
  <c r="R37" i="56"/>
  <c r="P37" i="56"/>
  <c r="L37" i="56"/>
  <c r="J37" i="56"/>
  <c r="F37" i="56"/>
  <c r="D37" i="56"/>
  <c r="A37" i="56"/>
  <c r="BH36" i="56"/>
  <c r="AZ40" i="56" s="1"/>
  <c r="BE36" i="56"/>
  <c r="BB40" i="56" s="1"/>
  <c r="AR36" i="56"/>
  <c r="AN36" i="56"/>
  <c r="AL36" i="56"/>
  <c r="AF36" i="56"/>
  <c r="Z36" i="56"/>
  <c r="T36" i="56"/>
  <c r="P36" i="56"/>
  <c r="N36" i="56"/>
  <c r="J36" i="56"/>
  <c r="H36" i="56"/>
  <c r="F36" i="56"/>
  <c r="B36" i="56"/>
  <c r="A36" i="56"/>
  <c r="BI35" i="56"/>
  <c r="AS43" i="56" s="1"/>
  <c r="BE35" i="56"/>
  <c r="AW43" i="56" s="1"/>
  <c r="BC35" i="56"/>
  <c r="AS39" i="56" s="1"/>
  <c r="AY35" i="56"/>
  <c r="AW39" i="56" s="1"/>
  <c r="AP35" i="56"/>
  <c r="AN35" i="56"/>
  <c r="AJ35" i="56"/>
  <c r="AH35" i="56"/>
  <c r="AD35" i="56"/>
  <c r="AB35" i="56"/>
  <c r="X35" i="56"/>
  <c r="V35" i="56"/>
  <c r="R35" i="56"/>
  <c r="P35" i="56"/>
  <c r="L35" i="56"/>
  <c r="J35" i="56"/>
  <c r="F35" i="56"/>
  <c r="D35" i="56"/>
  <c r="BI34" i="56"/>
  <c r="AS42" i="56" s="1"/>
  <c r="BE34" i="56"/>
  <c r="AW42" i="56" s="1"/>
  <c r="BC34" i="56"/>
  <c r="AS38" i="56" s="1"/>
  <c r="AY34" i="56"/>
  <c r="AW38" i="56" s="1"/>
  <c r="AP34" i="56"/>
  <c r="AN34" i="56"/>
  <c r="AJ34" i="56"/>
  <c r="AH34" i="56"/>
  <c r="AD34" i="56"/>
  <c r="AB34" i="56"/>
  <c r="X34" i="56"/>
  <c r="V34" i="56"/>
  <c r="R34" i="56"/>
  <c r="P34" i="56"/>
  <c r="L34" i="56"/>
  <c r="J34" i="56"/>
  <c r="F34" i="56"/>
  <c r="D34" i="56"/>
  <c r="BI33" i="56"/>
  <c r="AS41" i="56" s="1"/>
  <c r="BE33" i="56"/>
  <c r="AW41" i="56" s="1"/>
  <c r="BC33" i="56"/>
  <c r="AS37" i="56" s="1"/>
  <c r="AY33" i="56"/>
  <c r="AW37" i="56" s="1"/>
  <c r="AP33" i="56"/>
  <c r="AN33" i="56"/>
  <c r="AJ33" i="56"/>
  <c r="AH33" i="56"/>
  <c r="AD33" i="56"/>
  <c r="AB33" i="56"/>
  <c r="X33" i="56"/>
  <c r="V33" i="56"/>
  <c r="R33" i="56"/>
  <c r="P33" i="56"/>
  <c r="L33" i="56"/>
  <c r="J33" i="56"/>
  <c r="F33" i="56"/>
  <c r="D33" i="56"/>
  <c r="A33" i="56"/>
  <c r="BH32" i="56"/>
  <c r="AT40" i="56" s="1"/>
  <c r="BE32" i="56"/>
  <c r="AV40" i="56" s="1"/>
  <c r="BB32" i="56"/>
  <c r="AT36" i="56" s="1"/>
  <c r="AY32" i="56"/>
  <c r="AV36" i="56" s="1"/>
  <c r="AL32" i="56"/>
  <c r="AF32" i="56"/>
  <c r="Z32" i="56"/>
  <c r="T32" i="56"/>
  <c r="N32" i="56"/>
  <c r="H32" i="56"/>
  <c r="B32" i="56"/>
  <c r="A32" i="56"/>
  <c r="BI31" i="56"/>
  <c r="AM43" i="56" s="1"/>
  <c r="BE31" i="56"/>
  <c r="AQ43" i="56" s="1"/>
  <c r="BC31" i="56"/>
  <c r="AM39" i="56" s="1"/>
  <c r="AY31" i="56"/>
  <c r="AQ39" i="56" s="1"/>
  <c r="AW31" i="56"/>
  <c r="AM35" i="56" s="1"/>
  <c r="AS31" i="56"/>
  <c r="AQ35" i="56" s="1"/>
  <c r="AK31" i="56"/>
  <c r="AJ31" i="56"/>
  <c r="AH31" i="56"/>
  <c r="AD31" i="56"/>
  <c r="AB31" i="56"/>
  <c r="X31" i="56"/>
  <c r="V31" i="56"/>
  <c r="R31" i="56"/>
  <c r="P31" i="56"/>
  <c r="L31" i="56"/>
  <c r="J31" i="56"/>
  <c r="F31" i="56"/>
  <c r="D31" i="56"/>
  <c r="BI30" i="56"/>
  <c r="AM42" i="56" s="1"/>
  <c r="BE30" i="56"/>
  <c r="AQ42" i="56" s="1"/>
  <c r="BC30" i="56"/>
  <c r="AM38" i="56" s="1"/>
  <c r="AY30" i="56"/>
  <c r="AQ38" i="56" s="1"/>
  <c r="AW30" i="56"/>
  <c r="AM34" i="56" s="1"/>
  <c r="AS30" i="56"/>
  <c r="AQ34" i="56" s="1"/>
  <c r="AK30" i="56"/>
  <c r="AJ30" i="56"/>
  <c r="AH30" i="56"/>
  <c r="AD30" i="56"/>
  <c r="AB30" i="56"/>
  <c r="X30" i="56"/>
  <c r="V30" i="56"/>
  <c r="R30" i="56"/>
  <c r="P30" i="56"/>
  <c r="L30" i="56"/>
  <c r="BS28" i="56" s="1"/>
  <c r="J30" i="56"/>
  <c r="F30" i="56"/>
  <c r="D30" i="56"/>
  <c r="BI29" i="56"/>
  <c r="AM41" i="56" s="1"/>
  <c r="BE29" i="56"/>
  <c r="AQ41" i="56" s="1"/>
  <c r="BC29" i="56"/>
  <c r="AM37" i="56" s="1"/>
  <c r="AY29" i="56"/>
  <c r="AQ37" i="56" s="1"/>
  <c r="AW29" i="56"/>
  <c r="AM33" i="56" s="1"/>
  <c r="AS29" i="56"/>
  <c r="AQ33" i="56" s="1"/>
  <c r="AJ29" i="56"/>
  <c r="AH29" i="56"/>
  <c r="AD29" i="56"/>
  <c r="AB29" i="56"/>
  <c r="X29" i="56"/>
  <c r="V29" i="56"/>
  <c r="R29" i="56"/>
  <c r="P29" i="56"/>
  <c r="L29" i="56"/>
  <c r="J29" i="56"/>
  <c r="F29" i="56"/>
  <c r="D29" i="56"/>
  <c r="A29" i="56"/>
  <c r="BH28" i="56"/>
  <c r="AN40" i="56" s="1"/>
  <c r="BE28" i="56"/>
  <c r="AP40" i="56" s="1"/>
  <c r="BB28" i="56"/>
  <c r="AY28" i="56"/>
  <c r="AP36" i="56" s="1"/>
  <c r="AV28" i="56"/>
  <c r="AN32" i="56" s="1"/>
  <c r="AS28" i="56"/>
  <c r="AP32" i="56" s="1"/>
  <c r="AH28" i="56"/>
  <c r="AF28" i="56"/>
  <c r="Z28" i="56"/>
  <c r="T28" i="56"/>
  <c r="N28" i="56"/>
  <c r="H28" i="56"/>
  <c r="B28" i="56"/>
  <c r="A28" i="56"/>
  <c r="BI27" i="56"/>
  <c r="AG43" i="56" s="1"/>
  <c r="BE27" i="56"/>
  <c r="AK43" i="56" s="1"/>
  <c r="BC27" i="56"/>
  <c r="AG39" i="56" s="1"/>
  <c r="AY27" i="56"/>
  <c r="AK39" i="56" s="1"/>
  <c r="AW27" i="56"/>
  <c r="AG35" i="56" s="1"/>
  <c r="AS27" i="56"/>
  <c r="AK35" i="56" s="1"/>
  <c r="AQ27" i="56"/>
  <c r="AG31" i="56" s="1"/>
  <c r="AM27" i="56"/>
  <c r="AD27" i="56"/>
  <c r="AB27" i="56"/>
  <c r="X27" i="56"/>
  <c r="V27" i="56"/>
  <c r="R27" i="56"/>
  <c r="P27" i="56"/>
  <c r="L27" i="56"/>
  <c r="J27" i="56"/>
  <c r="F27" i="56"/>
  <c r="D27" i="56"/>
  <c r="BI26" i="56"/>
  <c r="AG42" i="56" s="1"/>
  <c r="BE26" i="56"/>
  <c r="AK42" i="56" s="1"/>
  <c r="BC26" i="56"/>
  <c r="AG38" i="56" s="1"/>
  <c r="AY26" i="56"/>
  <c r="AK38" i="56" s="1"/>
  <c r="AW26" i="56"/>
  <c r="AG34" i="56" s="1"/>
  <c r="AS26" i="56"/>
  <c r="AK34" i="56" s="1"/>
  <c r="AQ26" i="56"/>
  <c r="AG30" i="56" s="1"/>
  <c r="AM26" i="56"/>
  <c r="AD26" i="56"/>
  <c r="AB26" i="56"/>
  <c r="X26" i="56"/>
  <c r="V26" i="56"/>
  <c r="BR24" i="56" s="1"/>
  <c r="R26" i="56"/>
  <c r="P26" i="56"/>
  <c r="L26" i="56"/>
  <c r="J26" i="56"/>
  <c r="F26" i="56"/>
  <c r="D26" i="56"/>
  <c r="BI25" i="56"/>
  <c r="AG41" i="56" s="1"/>
  <c r="BE25" i="56"/>
  <c r="AK41" i="56" s="1"/>
  <c r="BC25" i="56"/>
  <c r="AG37" i="56" s="1"/>
  <c r="AY25" i="56"/>
  <c r="AK37" i="56" s="1"/>
  <c r="AW25" i="56"/>
  <c r="AG33" i="56" s="1"/>
  <c r="AS25" i="56"/>
  <c r="AK33" i="56" s="1"/>
  <c r="AQ25" i="56"/>
  <c r="AG29" i="56" s="1"/>
  <c r="AM25" i="56"/>
  <c r="AK29" i="56" s="1"/>
  <c r="AD25" i="56"/>
  <c r="AB25" i="56"/>
  <c r="X25" i="56"/>
  <c r="V25" i="56"/>
  <c r="R25" i="56"/>
  <c r="P25" i="56"/>
  <c r="L25" i="56"/>
  <c r="J25" i="56"/>
  <c r="F25" i="56"/>
  <c r="D25" i="56"/>
  <c r="A25" i="56"/>
  <c r="BH24" i="56"/>
  <c r="AH40" i="56" s="1"/>
  <c r="BE24" i="56"/>
  <c r="BB24" i="56"/>
  <c r="AH36" i="56" s="1"/>
  <c r="AY24" i="56"/>
  <c r="AJ36" i="56" s="1"/>
  <c r="AV24" i="56"/>
  <c r="AH32" i="56" s="1"/>
  <c r="AS24" i="56"/>
  <c r="AJ32" i="56" s="1"/>
  <c r="AP24" i="56"/>
  <c r="AM24" i="56"/>
  <c r="AJ28" i="56" s="1"/>
  <c r="Z24" i="56"/>
  <c r="T24" i="56"/>
  <c r="N24" i="56"/>
  <c r="H24" i="56"/>
  <c r="B24" i="56"/>
  <c r="A24" i="56"/>
  <c r="BI23" i="56"/>
  <c r="AA43" i="56" s="1"/>
  <c r="BE23" i="56"/>
  <c r="AE43" i="56" s="1"/>
  <c r="BC23" i="56"/>
  <c r="AA39" i="56" s="1"/>
  <c r="AY23" i="56"/>
  <c r="AE39" i="56" s="1"/>
  <c r="AW23" i="56"/>
  <c r="AA35" i="56" s="1"/>
  <c r="AS23" i="56"/>
  <c r="AE35" i="56" s="1"/>
  <c r="AQ23" i="56"/>
  <c r="AA31" i="56" s="1"/>
  <c r="AM23" i="56"/>
  <c r="AE31" i="56" s="1"/>
  <c r="AK23" i="56"/>
  <c r="AA27" i="56" s="1"/>
  <c r="AG23" i="56"/>
  <c r="AE27" i="56" s="1"/>
  <c r="X23" i="56"/>
  <c r="V23" i="56"/>
  <c r="R23" i="56"/>
  <c r="P23" i="56"/>
  <c r="L23" i="56"/>
  <c r="J23" i="56"/>
  <c r="F23" i="56"/>
  <c r="D23" i="56"/>
  <c r="BI22" i="56"/>
  <c r="AA42" i="56" s="1"/>
  <c r="BE22" i="56"/>
  <c r="AE42" i="56" s="1"/>
  <c r="BC22" i="56"/>
  <c r="AA38" i="56" s="1"/>
  <c r="AY22" i="56"/>
  <c r="AE38" i="56" s="1"/>
  <c r="AW22" i="56"/>
  <c r="AA34" i="56" s="1"/>
  <c r="AS22" i="56"/>
  <c r="AE34" i="56" s="1"/>
  <c r="AQ22" i="56"/>
  <c r="AA30" i="56" s="1"/>
  <c r="AM22" i="56"/>
  <c r="AE30" i="56" s="1"/>
  <c r="AK22" i="56"/>
  <c r="AA26" i="56" s="1"/>
  <c r="AG22" i="56"/>
  <c r="AE26" i="56" s="1"/>
  <c r="X22" i="56"/>
  <c r="V22" i="56"/>
  <c r="R22" i="56"/>
  <c r="P22" i="56"/>
  <c r="L22" i="56"/>
  <c r="J22" i="56"/>
  <c r="F22" i="56"/>
  <c r="D22" i="56"/>
  <c r="BI21" i="56"/>
  <c r="AA41" i="56" s="1"/>
  <c r="BE21" i="56"/>
  <c r="AE41" i="56" s="1"/>
  <c r="BC21" i="56"/>
  <c r="AA37" i="56" s="1"/>
  <c r="AY21" i="56"/>
  <c r="AE37" i="56" s="1"/>
  <c r="AW21" i="56"/>
  <c r="AA33" i="56" s="1"/>
  <c r="AS21" i="56"/>
  <c r="AE33" i="56" s="1"/>
  <c r="AQ21" i="56"/>
  <c r="AA29" i="56" s="1"/>
  <c r="AM21" i="56"/>
  <c r="AE29" i="56" s="1"/>
  <c r="AK21" i="56"/>
  <c r="AA25" i="56" s="1"/>
  <c r="AG21" i="56"/>
  <c r="AE25" i="56" s="1"/>
  <c r="X21" i="56"/>
  <c r="V21" i="56"/>
  <c r="R21" i="56"/>
  <c r="P21" i="56"/>
  <c r="L21" i="56"/>
  <c r="J21" i="56"/>
  <c r="F21" i="56"/>
  <c r="BS20" i="56" s="1"/>
  <c r="D21" i="56"/>
  <c r="A21" i="56"/>
  <c r="BH20" i="56"/>
  <c r="AB40" i="56" s="1"/>
  <c r="BE20" i="56"/>
  <c r="AD40" i="56" s="1"/>
  <c r="BB20" i="56"/>
  <c r="AB36" i="56" s="1"/>
  <c r="AY20" i="56"/>
  <c r="AD36" i="56" s="1"/>
  <c r="AV20" i="56"/>
  <c r="AB32" i="56" s="1"/>
  <c r="AS20" i="56"/>
  <c r="AD32" i="56" s="1"/>
  <c r="AP20" i="56"/>
  <c r="AB28" i="56" s="1"/>
  <c r="AM20" i="56"/>
  <c r="AD28" i="56" s="1"/>
  <c r="T20" i="56"/>
  <c r="N20" i="56"/>
  <c r="H20" i="56"/>
  <c r="B20" i="56"/>
  <c r="A20" i="56"/>
  <c r="BI19" i="56"/>
  <c r="U43" i="56" s="1"/>
  <c r="BE19" i="56"/>
  <c r="Y43" i="56" s="1"/>
  <c r="BC19" i="56"/>
  <c r="U39" i="56" s="1"/>
  <c r="AY19" i="56"/>
  <c r="Y39" i="56" s="1"/>
  <c r="AW19" i="56"/>
  <c r="U35" i="56" s="1"/>
  <c r="AS19" i="56"/>
  <c r="Y35" i="56" s="1"/>
  <c r="AQ19" i="56"/>
  <c r="U31" i="56" s="1"/>
  <c r="AM19" i="56"/>
  <c r="Y31" i="56" s="1"/>
  <c r="AK19" i="56"/>
  <c r="U27" i="56" s="1"/>
  <c r="AG19" i="56"/>
  <c r="Y27" i="56" s="1"/>
  <c r="AE19" i="56"/>
  <c r="U23" i="56" s="1"/>
  <c r="AA19" i="56"/>
  <c r="Y23" i="56" s="1"/>
  <c r="R19" i="56"/>
  <c r="P19" i="56"/>
  <c r="L19" i="56"/>
  <c r="J19" i="56"/>
  <c r="F19" i="56"/>
  <c r="D19" i="56"/>
  <c r="BI18" i="56"/>
  <c r="U42" i="56" s="1"/>
  <c r="BE18" i="56"/>
  <c r="Y42" i="56" s="1"/>
  <c r="BC18" i="56"/>
  <c r="U38" i="56" s="1"/>
  <c r="AY18" i="56"/>
  <c r="Y38" i="56" s="1"/>
  <c r="AW18" i="56"/>
  <c r="U34" i="56" s="1"/>
  <c r="AS18" i="56"/>
  <c r="Y34" i="56" s="1"/>
  <c r="AQ18" i="56"/>
  <c r="U30" i="56" s="1"/>
  <c r="AM18" i="56"/>
  <c r="Y30" i="56" s="1"/>
  <c r="AK18" i="56"/>
  <c r="U26" i="56" s="1"/>
  <c r="AG18" i="56"/>
  <c r="Y26" i="56" s="1"/>
  <c r="AE18" i="56"/>
  <c r="U22" i="56" s="1"/>
  <c r="AA18" i="56"/>
  <c r="Y22" i="56" s="1"/>
  <c r="R18" i="56"/>
  <c r="P18" i="56"/>
  <c r="L18" i="56"/>
  <c r="J18" i="56"/>
  <c r="F18" i="56"/>
  <c r="D18" i="56"/>
  <c r="BI17" i="56"/>
  <c r="U41" i="56" s="1"/>
  <c r="BE17" i="56"/>
  <c r="Y41" i="56" s="1"/>
  <c r="BC17" i="56"/>
  <c r="U37" i="56" s="1"/>
  <c r="AY17" i="56"/>
  <c r="Y37" i="56" s="1"/>
  <c r="AW17" i="56"/>
  <c r="U33" i="56" s="1"/>
  <c r="AS17" i="56"/>
  <c r="Y33" i="56" s="1"/>
  <c r="AQ17" i="56"/>
  <c r="U29" i="56" s="1"/>
  <c r="AM17" i="56"/>
  <c r="Y29" i="56" s="1"/>
  <c r="AK17" i="56"/>
  <c r="U25" i="56" s="1"/>
  <c r="AG17" i="56"/>
  <c r="Y25" i="56" s="1"/>
  <c r="AE17" i="56"/>
  <c r="U21" i="56" s="1"/>
  <c r="AA17" i="56"/>
  <c r="Y21" i="56" s="1"/>
  <c r="R17" i="56"/>
  <c r="P17" i="56"/>
  <c r="L17" i="56"/>
  <c r="J17" i="56"/>
  <c r="F17" i="56"/>
  <c r="D17" i="56"/>
  <c r="A17" i="56"/>
  <c r="BH16" i="56"/>
  <c r="V40" i="56" s="1"/>
  <c r="BE16" i="56"/>
  <c r="X40" i="56" s="1"/>
  <c r="BB16" i="56"/>
  <c r="V36" i="56" s="1"/>
  <c r="AY16" i="56"/>
  <c r="X36" i="56" s="1"/>
  <c r="AV16" i="56"/>
  <c r="V32" i="56" s="1"/>
  <c r="AS16" i="56"/>
  <c r="X32" i="56" s="1"/>
  <c r="AP16" i="56"/>
  <c r="V28" i="56" s="1"/>
  <c r="AM16" i="56"/>
  <c r="X28" i="56" s="1"/>
  <c r="AJ16" i="56"/>
  <c r="V24" i="56" s="1"/>
  <c r="AD16" i="56"/>
  <c r="V20" i="56" s="1"/>
  <c r="AA16" i="56"/>
  <c r="X20" i="56" s="1"/>
  <c r="N16" i="56"/>
  <c r="H16" i="56"/>
  <c r="B16" i="56"/>
  <c r="A16" i="56"/>
  <c r="BI15" i="56"/>
  <c r="O43" i="56" s="1"/>
  <c r="BE15" i="56"/>
  <c r="S43" i="56" s="1"/>
  <c r="BC15" i="56"/>
  <c r="O39" i="56" s="1"/>
  <c r="AY15" i="56"/>
  <c r="S39" i="56" s="1"/>
  <c r="AW15" i="56"/>
  <c r="O35" i="56" s="1"/>
  <c r="AS15" i="56"/>
  <c r="S35" i="56" s="1"/>
  <c r="AQ15" i="56"/>
  <c r="O31" i="56" s="1"/>
  <c r="AM15" i="56"/>
  <c r="S31" i="56" s="1"/>
  <c r="AK15" i="56"/>
  <c r="O27" i="56" s="1"/>
  <c r="AG15" i="56"/>
  <c r="S27" i="56" s="1"/>
  <c r="AE15" i="56"/>
  <c r="O23" i="56" s="1"/>
  <c r="AA15" i="56"/>
  <c r="S23" i="56" s="1"/>
  <c r="Y15" i="56"/>
  <c r="O19" i="56" s="1"/>
  <c r="U15" i="56"/>
  <c r="S19" i="56" s="1"/>
  <c r="L15" i="56"/>
  <c r="J15" i="56"/>
  <c r="F15" i="56"/>
  <c r="D15" i="56"/>
  <c r="BI14" i="56"/>
  <c r="O42" i="56" s="1"/>
  <c r="BE14" i="56"/>
  <c r="S42" i="56" s="1"/>
  <c r="BC14" i="56"/>
  <c r="O38" i="56" s="1"/>
  <c r="AY14" i="56"/>
  <c r="S38" i="56" s="1"/>
  <c r="AW14" i="56"/>
  <c r="O34" i="56" s="1"/>
  <c r="AS14" i="56"/>
  <c r="S34" i="56" s="1"/>
  <c r="AQ14" i="56"/>
  <c r="O30" i="56" s="1"/>
  <c r="AM14" i="56"/>
  <c r="S30" i="56" s="1"/>
  <c r="AK14" i="56"/>
  <c r="O26" i="56" s="1"/>
  <c r="AG14" i="56"/>
  <c r="S26" i="56" s="1"/>
  <c r="AE14" i="56"/>
  <c r="O22" i="56" s="1"/>
  <c r="AA14" i="56"/>
  <c r="S22" i="56" s="1"/>
  <c r="Y14" i="56"/>
  <c r="O18" i="56" s="1"/>
  <c r="U14" i="56"/>
  <c r="S18" i="56" s="1"/>
  <c r="L14" i="56"/>
  <c r="J14" i="56"/>
  <c r="F14" i="56"/>
  <c r="D14" i="56"/>
  <c r="BI13" i="56"/>
  <c r="O41" i="56" s="1"/>
  <c r="BE13" i="56"/>
  <c r="S41" i="56" s="1"/>
  <c r="BC13" i="56"/>
  <c r="O37" i="56" s="1"/>
  <c r="AY13" i="56"/>
  <c r="S37" i="56" s="1"/>
  <c r="AW13" i="56"/>
  <c r="O33" i="56" s="1"/>
  <c r="AS13" i="56"/>
  <c r="S33" i="56" s="1"/>
  <c r="AQ13" i="56"/>
  <c r="O29" i="56" s="1"/>
  <c r="AM13" i="56"/>
  <c r="S29" i="56" s="1"/>
  <c r="AK13" i="56"/>
  <c r="O25" i="56" s="1"/>
  <c r="AG13" i="56"/>
  <c r="S25" i="56" s="1"/>
  <c r="AE13" i="56"/>
  <c r="O21" i="56" s="1"/>
  <c r="AA13" i="56"/>
  <c r="S21" i="56" s="1"/>
  <c r="Y13" i="56"/>
  <c r="O17" i="56" s="1"/>
  <c r="U13" i="56"/>
  <c r="S17" i="56" s="1"/>
  <c r="L13" i="56"/>
  <c r="J13" i="56"/>
  <c r="F13" i="56"/>
  <c r="E13" i="56"/>
  <c r="D13" i="56"/>
  <c r="A13" i="56"/>
  <c r="BS12" i="56"/>
  <c r="BH12" i="56"/>
  <c r="P40" i="56" s="1"/>
  <c r="BE12" i="56"/>
  <c r="R40" i="56" s="1"/>
  <c r="BB12" i="56"/>
  <c r="AY12" i="56"/>
  <c r="R36" i="56" s="1"/>
  <c r="AV12" i="56"/>
  <c r="P32" i="56" s="1"/>
  <c r="AS12" i="56"/>
  <c r="R32" i="56" s="1"/>
  <c r="AP12" i="56"/>
  <c r="P28" i="56" s="1"/>
  <c r="AM12" i="56"/>
  <c r="R28" i="56" s="1"/>
  <c r="AJ12" i="56"/>
  <c r="P24" i="56" s="1"/>
  <c r="AG12" i="56"/>
  <c r="R24" i="56" s="1"/>
  <c r="X12" i="56"/>
  <c r="P16" i="56" s="1"/>
  <c r="H12" i="56"/>
  <c r="B12" i="56"/>
  <c r="A12" i="56"/>
  <c r="BI11" i="56"/>
  <c r="I43" i="56" s="1"/>
  <c r="BE11" i="56"/>
  <c r="M43" i="56" s="1"/>
  <c r="BC11" i="56"/>
  <c r="I39" i="56" s="1"/>
  <c r="AY11" i="56"/>
  <c r="M39" i="56" s="1"/>
  <c r="AW11" i="56"/>
  <c r="I35" i="56" s="1"/>
  <c r="AS11" i="56"/>
  <c r="M35" i="56" s="1"/>
  <c r="AQ11" i="56"/>
  <c r="I31" i="56" s="1"/>
  <c r="AM11" i="56"/>
  <c r="AK11" i="56"/>
  <c r="I27" i="56" s="1"/>
  <c r="AG11" i="56"/>
  <c r="M27" i="56" s="1"/>
  <c r="AE11" i="56"/>
  <c r="I23" i="56" s="1"/>
  <c r="AA11" i="56"/>
  <c r="M23" i="56" s="1"/>
  <c r="Y11" i="56"/>
  <c r="I19" i="56" s="1"/>
  <c r="U11" i="56"/>
  <c r="M19" i="56" s="1"/>
  <c r="S11" i="56"/>
  <c r="I15" i="56" s="1"/>
  <c r="O11" i="56"/>
  <c r="M15" i="56" s="1"/>
  <c r="F11" i="56"/>
  <c r="D11" i="56"/>
  <c r="BI10" i="56"/>
  <c r="I42" i="56" s="1"/>
  <c r="BE10" i="56"/>
  <c r="M42" i="56" s="1"/>
  <c r="BC10" i="56"/>
  <c r="I38" i="56" s="1"/>
  <c r="AY10" i="56"/>
  <c r="M38" i="56" s="1"/>
  <c r="AW10" i="56"/>
  <c r="I34" i="56" s="1"/>
  <c r="AS10" i="56"/>
  <c r="M34" i="56" s="1"/>
  <c r="AQ10" i="56"/>
  <c r="I30" i="56" s="1"/>
  <c r="AM10" i="56"/>
  <c r="AK10" i="56"/>
  <c r="I26" i="56" s="1"/>
  <c r="AG10" i="56"/>
  <c r="M26" i="56" s="1"/>
  <c r="AE10" i="56"/>
  <c r="I22" i="56" s="1"/>
  <c r="AA10" i="56"/>
  <c r="M22" i="56" s="1"/>
  <c r="Y10" i="56"/>
  <c r="I18" i="56" s="1"/>
  <c r="U10" i="56"/>
  <c r="M18" i="56" s="1"/>
  <c r="S10" i="56"/>
  <c r="I14" i="56" s="1"/>
  <c r="O10" i="56"/>
  <c r="M14" i="56" s="1"/>
  <c r="F10" i="56"/>
  <c r="D10" i="56"/>
  <c r="BI9" i="56"/>
  <c r="I41" i="56" s="1"/>
  <c r="BE9" i="56"/>
  <c r="M41" i="56" s="1"/>
  <c r="BC9" i="56"/>
  <c r="I37" i="56" s="1"/>
  <c r="AY9" i="56"/>
  <c r="M37" i="56" s="1"/>
  <c r="AW9" i="56"/>
  <c r="I33" i="56" s="1"/>
  <c r="AS9" i="56"/>
  <c r="M33" i="56" s="1"/>
  <c r="AQ9" i="56"/>
  <c r="I29" i="56" s="1"/>
  <c r="AM9" i="56"/>
  <c r="AK9" i="56"/>
  <c r="I25" i="56" s="1"/>
  <c r="AG9" i="56"/>
  <c r="M25" i="56" s="1"/>
  <c r="AE9" i="56"/>
  <c r="I21" i="56" s="1"/>
  <c r="AA9" i="56"/>
  <c r="M21" i="56" s="1"/>
  <c r="Y9" i="56"/>
  <c r="I17" i="56" s="1"/>
  <c r="U9" i="56"/>
  <c r="M17" i="56" s="1"/>
  <c r="S9" i="56"/>
  <c r="I13" i="56" s="1"/>
  <c r="O9" i="56"/>
  <c r="M13" i="56" s="1"/>
  <c r="F9" i="56"/>
  <c r="BS8" i="56" s="1"/>
  <c r="D9" i="56"/>
  <c r="BR8" i="56" s="1"/>
  <c r="A9" i="56"/>
  <c r="BH8" i="56"/>
  <c r="J40" i="56" s="1"/>
  <c r="BE8" i="56"/>
  <c r="BB8" i="56"/>
  <c r="AY8" i="56"/>
  <c r="L36" i="56" s="1"/>
  <c r="AV8" i="56"/>
  <c r="J32" i="56" s="1"/>
  <c r="AS8" i="56"/>
  <c r="L32" i="56" s="1"/>
  <c r="AP8" i="56"/>
  <c r="J28" i="56" s="1"/>
  <c r="AM8" i="56"/>
  <c r="L28" i="56" s="1"/>
  <c r="AD8" i="56"/>
  <c r="J20" i="56" s="1"/>
  <c r="X8" i="56"/>
  <c r="J16" i="56" s="1"/>
  <c r="B8" i="56"/>
  <c r="A8" i="56"/>
  <c r="BI7" i="56"/>
  <c r="C43" i="56" s="1"/>
  <c r="BE7" i="56"/>
  <c r="G43" i="56" s="1"/>
  <c r="BC7" i="56"/>
  <c r="C39" i="56" s="1"/>
  <c r="AY7" i="56"/>
  <c r="G39" i="56" s="1"/>
  <c r="AW7" i="56"/>
  <c r="C35" i="56" s="1"/>
  <c r="AS7" i="56"/>
  <c r="G35" i="56" s="1"/>
  <c r="AQ7" i="56"/>
  <c r="C31" i="56" s="1"/>
  <c r="AM7" i="56"/>
  <c r="AK7" i="56"/>
  <c r="C27" i="56" s="1"/>
  <c r="AG7" i="56"/>
  <c r="G27" i="56" s="1"/>
  <c r="AE7" i="56"/>
  <c r="C23" i="56" s="1"/>
  <c r="AA7" i="56"/>
  <c r="G23" i="56" s="1"/>
  <c r="Y7" i="56"/>
  <c r="C19" i="56" s="1"/>
  <c r="U7" i="56"/>
  <c r="G19" i="56" s="1"/>
  <c r="S7" i="56"/>
  <c r="C15" i="56" s="1"/>
  <c r="O7" i="56"/>
  <c r="G15" i="56" s="1"/>
  <c r="M7" i="56"/>
  <c r="C11" i="56" s="1"/>
  <c r="I7" i="56"/>
  <c r="G11" i="56" s="1"/>
  <c r="BI6" i="56"/>
  <c r="C42" i="56" s="1"/>
  <c r="BE6" i="56"/>
  <c r="G42" i="56" s="1"/>
  <c r="BC6" i="56"/>
  <c r="C38" i="56" s="1"/>
  <c r="AY6" i="56"/>
  <c r="G38" i="56" s="1"/>
  <c r="AW6" i="56"/>
  <c r="C34" i="56" s="1"/>
  <c r="AS6" i="56"/>
  <c r="G34" i="56" s="1"/>
  <c r="AQ6" i="56"/>
  <c r="C30" i="56" s="1"/>
  <c r="AM6" i="56"/>
  <c r="AK6" i="56"/>
  <c r="C26" i="56" s="1"/>
  <c r="AG6" i="56"/>
  <c r="G26" i="56" s="1"/>
  <c r="AE6" i="56"/>
  <c r="C22" i="56" s="1"/>
  <c r="AA6" i="56"/>
  <c r="G22" i="56" s="1"/>
  <c r="Y6" i="56"/>
  <c r="C18" i="56" s="1"/>
  <c r="U6" i="56"/>
  <c r="G18" i="56" s="1"/>
  <c r="S6" i="56"/>
  <c r="C14" i="56" s="1"/>
  <c r="O6" i="56"/>
  <c r="G14" i="56" s="1"/>
  <c r="M6" i="56"/>
  <c r="C10" i="56" s="1"/>
  <c r="I6" i="56"/>
  <c r="G10" i="56" s="1"/>
  <c r="BI5" i="56"/>
  <c r="C41" i="56" s="1"/>
  <c r="BE5" i="56"/>
  <c r="G41" i="56" s="1"/>
  <c r="BC5" i="56"/>
  <c r="C37" i="56" s="1"/>
  <c r="AY5" i="56"/>
  <c r="G37" i="56" s="1"/>
  <c r="AW5" i="56"/>
  <c r="C33" i="56" s="1"/>
  <c r="AU5" i="56"/>
  <c r="AS5" i="56"/>
  <c r="G33" i="56" s="1"/>
  <c r="AQ5" i="56"/>
  <c r="C29" i="56" s="1"/>
  <c r="AM5" i="56"/>
  <c r="AK5" i="56"/>
  <c r="C25" i="56" s="1"/>
  <c r="AG5" i="56"/>
  <c r="G25" i="56" s="1"/>
  <c r="AE5" i="56"/>
  <c r="C21" i="56" s="1"/>
  <c r="AA5" i="56"/>
  <c r="G21" i="56" s="1"/>
  <c r="Y5" i="56"/>
  <c r="C17" i="56" s="1"/>
  <c r="U5" i="56"/>
  <c r="G17" i="56" s="1"/>
  <c r="S5" i="56"/>
  <c r="C13" i="56" s="1"/>
  <c r="O5" i="56"/>
  <c r="G13" i="56" s="1"/>
  <c r="M5" i="56"/>
  <c r="C9" i="56" s="1"/>
  <c r="I5" i="56"/>
  <c r="G9" i="56" s="1"/>
  <c r="A5" i="56"/>
  <c r="BS4" i="56"/>
  <c r="BR4" i="56"/>
  <c r="BH4" i="56"/>
  <c r="D40" i="56" s="1"/>
  <c r="BN40" i="56" s="1"/>
  <c r="BE4" i="56"/>
  <c r="F40" i="56" s="1"/>
  <c r="BB4" i="56"/>
  <c r="D36" i="56" s="1"/>
  <c r="AY4" i="56"/>
  <c r="AV4" i="56"/>
  <c r="D32" i="56" s="1"/>
  <c r="BN32" i="56" s="1"/>
  <c r="AS4" i="56"/>
  <c r="F32" i="56" s="1"/>
  <c r="AP4" i="56"/>
  <c r="D28" i="56" s="1"/>
  <c r="AM4" i="56"/>
  <c r="F28" i="56" s="1"/>
  <c r="R4" i="56"/>
  <c r="D12" i="56" s="1"/>
  <c r="L4" i="56"/>
  <c r="D8" i="56" s="1"/>
  <c r="I4" i="56"/>
  <c r="BD49" i="55"/>
  <c r="AX49" i="55"/>
  <c r="AR49" i="55"/>
  <c r="AL49" i="55"/>
  <c r="AF49" i="55"/>
  <c r="Z49" i="55"/>
  <c r="T49" i="55"/>
  <c r="N49" i="55"/>
  <c r="H49" i="55"/>
  <c r="B49" i="55"/>
  <c r="A49" i="55"/>
  <c r="BB43" i="55"/>
  <c r="AZ43" i="55"/>
  <c r="AV43" i="55"/>
  <c r="AT43" i="55"/>
  <c r="AP43" i="55"/>
  <c r="AN43" i="55"/>
  <c r="AJ43" i="55"/>
  <c r="AH43" i="55"/>
  <c r="AD43" i="55"/>
  <c r="AB43" i="55"/>
  <c r="X43" i="55"/>
  <c r="V43" i="55"/>
  <c r="R43" i="55"/>
  <c r="P43" i="55"/>
  <c r="L43" i="55"/>
  <c r="J43" i="55"/>
  <c r="F43" i="55"/>
  <c r="D43" i="55"/>
  <c r="BB42" i="55"/>
  <c r="AZ42" i="55"/>
  <c r="AV42" i="55"/>
  <c r="AT42" i="55"/>
  <c r="AP42" i="55"/>
  <c r="AN42" i="55"/>
  <c r="AJ42" i="55"/>
  <c r="AH42" i="55"/>
  <c r="AD42" i="55"/>
  <c r="AB42" i="55"/>
  <c r="X42" i="55"/>
  <c r="V42" i="55"/>
  <c r="R42" i="55"/>
  <c r="P42" i="55"/>
  <c r="L42" i="55"/>
  <c r="J42" i="55"/>
  <c r="F42" i="55"/>
  <c r="D42" i="55"/>
  <c r="BB41" i="55"/>
  <c r="AZ41" i="55"/>
  <c r="AV41" i="55"/>
  <c r="AT41" i="55"/>
  <c r="AP41" i="55"/>
  <c r="AN41" i="55"/>
  <c r="AJ41" i="55"/>
  <c r="AH41" i="55"/>
  <c r="AD41" i="55"/>
  <c r="AB41" i="55"/>
  <c r="X41" i="55"/>
  <c r="V41" i="55"/>
  <c r="R41" i="55"/>
  <c r="P41" i="55"/>
  <c r="L41" i="55"/>
  <c r="J41" i="55"/>
  <c r="BR40" i="55" s="1"/>
  <c r="BX40" i="55" s="1"/>
  <c r="F41" i="55"/>
  <c r="D41" i="55"/>
  <c r="A41" i="55"/>
  <c r="BS40" i="55"/>
  <c r="AX40" i="55"/>
  <c r="AR40" i="55"/>
  <c r="AL40" i="55"/>
  <c r="AJ40" i="55"/>
  <c r="AF40" i="55"/>
  <c r="Z40" i="55"/>
  <c r="T40" i="55"/>
  <c r="N40" i="55"/>
  <c r="L40" i="55"/>
  <c r="H40" i="55"/>
  <c r="B40" i="55"/>
  <c r="A40" i="55"/>
  <c r="BI39" i="55"/>
  <c r="AY43" i="55" s="1"/>
  <c r="BE39" i="55"/>
  <c r="BC43" i="55" s="1"/>
  <c r="AV39" i="55"/>
  <c r="AT39" i="55"/>
  <c r="AP39" i="55"/>
  <c r="AN39" i="55"/>
  <c r="AJ39" i="55"/>
  <c r="AH39" i="55"/>
  <c r="AD39" i="55"/>
  <c r="AB39" i="55"/>
  <c r="X39" i="55"/>
  <c r="V39" i="55"/>
  <c r="R39" i="55"/>
  <c r="P39" i="55"/>
  <c r="L39" i="55"/>
  <c r="J39" i="55"/>
  <c r="F39" i="55"/>
  <c r="D39" i="55"/>
  <c r="BI38" i="55"/>
  <c r="AY42" i="55" s="1"/>
  <c r="BE38" i="55"/>
  <c r="BC42" i="55" s="1"/>
  <c r="AV38" i="55"/>
  <c r="AT38" i="55"/>
  <c r="AP38" i="55"/>
  <c r="AN38" i="55"/>
  <c r="AJ38" i="55"/>
  <c r="AH38" i="55"/>
  <c r="AD38" i="55"/>
  <c r="AB38" i="55"/>
  <c r="X38" i="55"/>
  <c r="V38" i="55"/>
  <c r="R38" i="55"/>
  <c r="P38" i="55"/>
  <c r="L38" i="55"/>
  <c r="J38" i="55"/>
  <c r="BR36" i="55" s="1"/>
  <c r="BX36" i="55" s="1"/>
  <c r="F38" i="55"/>
  <c r="D38" i="55"/>
  <c r="BI37" i="55"/>
  <c r="AY41" i="55" s="1"/>
  <c r="BE37" i="55"/>
  <c r="BC41" i="55" s="1"/>
  <c r="AV37" i="55"/>
  <c r="AT37" i="55"/>
  <c r="AP37" i="55"/>
  <c r="AN37" i="55"/>
  <c r="AJ37" i="55"/>
  <c r="AH37" i="55"/>
  <c r="AD37" i="55"/>
  <c r="AB37" i="55"/>
  <c r="X37" i="55"/>
  <c r="V37" i="55"/>
  <c r="R37" i="55"/>
  <c r="P37" i="55"/>
  <c r="L37" i="55"/>
  <c r="J37" i="55"/>
  <c r="F37" i="55"/>
  <c r="D37" i="55"/>
  <c r="A37" i="55"/>
  <c r="BH36" i="55"/>
  <c r="AZ40" i="55" s="1"/>
  <c r="BE36" i="55"/>
  <c r="BB40" i="55" s="1"/>
  <c r="AR36" i="55"/>
  <c r="AN36" i="55"/>
  <c r="AL36" i="55"/>
  <c r="AF36" i="55"/>
  <c r="Z36" i="55"/>
  <c r="T36" i="55"/>
  <c r="P36" i="55"/>
  <c r="N36" i="55"/>
  <c r="J36" i="55"/>
  <c r="H36" i="55"/>
  <c r="F36" i="55"/>
  <c r="B36" i="55"/>
  <c r="A36" i="55"/>
  <c r="BI35" i="55"/>
  <c r="AS43" i="55" s="1"/>
  <c r="BE35" i="55"/>
  <c r="AW43" i="55" s="1"/>
  <c r="BC35" i="55"/>
  <c r="AS39" i="55" s="1"/>
  <c r="AY35" i="55"/>
  <c r="AW39" i="55" s="1"/>
  <c r="AP35" i="55"/>
  <c r="AN35" i="55"/>
  <c r="AM35" i="55"/>
  <c r="AJ35" i="55"/>
  <c r="AH35" i="55"/>
  <c r="AD35" i="55"/>
  <c r="AB35" i="55"/>
  <c r="X35" i="55"/>
  <c r="V35" i="55"/>
  <c r="R35" i="55"/>
  <c r="P35" i="55"/>
  <c r="L35" i="55"/>
  <c r="J35" i="55"/>
  <c r="F35" i="55"/>
  <c r="D35" i="55"/>
  <c r="BI34" i="55"/>
  <c r="AS42" i="55" s="1"/>
  <c r="BE34" i="55"/>
  <c r="AW42" i="55" s="1"/>
  <c r="BC34" i="55"/>
  <c r="AS38" i="55" s="1"/>
  <c r="AY34" i="55"/>
  <c r="AW38" i="55" s="1"/>
  <c r="AP34" i="55"/>
  <c r="AN34" i="55"/>
  <c r="AK34" i="55"/>
  <c r="AJ34" i="55"/>
  <c r="AH34" i="55"/>
  <c r="AD34" i="55"/>
  <c r="AB34" i="55"/>
  <c r="X34" i="55"/>
  <c r="V34" i="55"/>
  <c r="R34" i="55"/>
  <c r="P34" i="55"/>
  <c r="L34" i="55"/>
  <c r="J34" i="55"/>
  <c r="F34" i="55"/>
  <c r="D34" i="55"/>
  <c r="BI33" i="55"/>
  <c r="AS41" i="55" s="1"/>
  <c r="BE33" i="55"/>
  <c r="AW41" i="55" s="1"/>
  <c r="BC33" i="55"/>
  <c r="AS37" i="55" s="1"/>
  <c r="AY33" i="55"/>
  <c r="AW37" i="55" s="1"/>
  <c r="AP33" i="55"/>
  <c r="AN33" i="55"/>
  <c r="AJ33" i="55"/>
  <c r="AH33" i="55"/>
  <c r="AD33" i="55"/>
  <c r="AB33" i="55"/>
  <c r="X33" i="55"/>
  <c r="V33" i="55"/>
  <c r="R33" i="55"/>
  <c r="P33" i="55"/>
  <c r="L33" i="55"/>
  <c r="J33" i="55"/>
  <c r="F33" i="55"/>
  <c r="D33" i="55"/>
  <c r="A33" i="55"/>
  <c r="BH32" i="55"/>
  <c r="AT40" i="55" s="1"/>
  <c r="BE32" i="55"/>
  <c r="AV40" i="55" s="1"/>
  <c r="BB32" i="55"/>
  <c r="AT36" i="55" s="1"/>
  <c r="AY32" i="55"/>
  <c r="AV36" i="55" s="1"/>
  <c r="AP32" i="55"/>
  <c r="AL32" i="55"/>
  <c r="AF32" i="55"/>
  <c r="Z32" i="55"/>
  <c r="T32" i="55"/>
  <c r="N32" i="55"/>
  <c r="H32" i="55"/>
  <c r="B32" i="55"/>
  <c r="A32" i="55"/>
  <c r="BI31" i="55"/>
  <c r="AM43" i="55" s="1"/>
  <c r="BE31" i="55"/>
  <c r="AQ43" i="55" s="1"/>
  <c r="BC31" i="55"/>
  <c r="AM39" i="55" s="1"/>
  <c r="AY31" i="55"/>
  <c r="AQ39" i="55" s="1"/>
  <c r="AW31" i="55"/>
  <c r="AS31" i="55"/>
  <c r="AQ35" i="55" s="1"/>
  <c r="AJ31" i="55"/>
  <c r="AH31" i="55"/>
  <c r="AD31" i="55"/>
  <c r="AB31" i="55"/>
  <c r="X31" i="55"/>
  <c r="V31" i="55"/>
  <c r="R31" i="55"/>
  <c r="P31" i="55"/>
  <c r="L31" i="55"/>
  <c r="J31" i="55"/>
  <c r="F31" i="55"/>
  <c r="D31" i="55"/>
  <c r="BI30" i="55"/>
  <c r="AM42" i="55" s="1"/>
  <c r="BE30" i="55"/>
  <c r="AQ42" i="55" s="1"/>
  <c r="BC30" i="55"/>
  <c r="AM38" i="55" s="1"/>
  <c r="AY30" i="55"/>
  <c r="AQ38" i="55" s="1"/>
  <c r="AW30" i="55"/>
  <c r="AM34" i="55" s="1"/>
  <c r="AS30" i="55"/>
  <c r="AQ34" i="55" s="1"/>
  <c r="AJ30" i="55"/>
  <c r="AH30" i="55"/>
  <c r="AD30" i="55"/>
  <c r="AB30" i="55"/>
  <c r="X30" i="55"/>
  <c r="V30" i="55"/>
  <c r="R30" i="55"/>
  <c r="P30" i="55"/>
  <c r="L30" i="55"/>
  <c r="J30" i="55"/>
  <c r="F30" i="55"/>
  <c r="D30" i="55"/>
  <c r="BI29" i="55"/>
  <c r="AM41" i="55" s="1"/>
  <c r="BE29" i="55"/>
  <c r="AQ41" i="55" s="1"/>
  <c r="BC29" i="55"/>
  <c r="AM37" i="55" s="1"/>
  <c r="AY29" i="55"/>
  <c r="AQ37" i="55" s="1"/>
  <c r="AW29" i="55"/>
  <c r="AM33" i="55" s="1"/>
  <c r="AS29" i="55"/>
  <c r="AQ33" i="55" s="1"/>
  <c r="AJ29" i="55"/>
  <c r="AH29" i="55"/>
  <c r="AG29" i="55"/>
  <c r="AD29" i="55"/>
  <c r="AB29" i="55"/>
  <c r="X29" i="55"/>
  <c r="V29" i="55"/>
  <c r="R29" i="55"/>
  <c r="P29" i="55"/>
  <c r="L29" i="55"/>
  <c r="J29" i="55"/>
  <c r="BR28" i="55" s="1"/>
  <c r="BX28" i="55" s="1"/>
  <c r="F29" i="55"/>
  <c r="D29" i="55"/>
  <c r="A29" i="55"/>
  <c r="BS28" i="55"/>
  <c r="BH28" i="55"/>
  <c r="AN40" i="55" s="1"/>
  <c r="BE28" i="55"/>
  <c r="AP40" i="55" s="1"/>
  <c r="BB28" i="55"/>
  <c r="AY28" i="55"/>
  <c r="AP36" i="55" s="1"/>
  <c r="AV28" i="55"/>
  <c r="AN32" i="55" s="1"/>
  <c r="AS28" i="55"/>
  <c r="AF28" i="55"/>
  <c r="T28" i="55"/>
  <c r="N28" i="55"/>
  <c r="H28" i="55"/>
  <c r="B28" i="55"/>
  <c r="A28" i="55"/>
  <c r="BI27" i="55"/>
  <c r="AG43" i="55" s="1"/>
  <c r="BE27" i="55"/>
  <c r="AK43" i="55" s="1"/>
  <c r="BC27" i="55"/>
  <c r="AG39" i="55" s="1"/>
  <c r="AY27" i="55"/>
  <c r="AK39" i="55" s="1"/>
  <c r="AW27" i="55"/>
  <c r="AG35" i="55" s="1"/>
  <c r="AS27" i="55"/>
  <c r="AK35" i="55" s="1"/>
  <c r="AQ27" i="55"/>
  <c r="AG31" i="55" s="1"/>
  <c r="AM27" i="55"/>
  <c r="AK31" i="55" s="1"/>
  <c r="AD27" i="55"/>
  <c r="AB27" i="55"/>
  <c r="X27" i="55"/>
  <c r="V27" i="55"/>
  <c r="R27" i="55"/>
  <c r="P27" i="55"/>
  <c r="L27" i="55"/>
  <c r="J27" i="55"/>
  <c r="F27" i="55"/>
  <c r="D27" i="55"/>
  <c r="BI26" i="55"/>
  <c r="AG42" i="55" s="1"/>
  <c r="BE26" i="55"/>
  <c r="AK42" i="55" s="1"/>
  <c r="BC26" i="55"/>
  <c r="AG38" i="55" s="1"/>
  <c r="AY26" i="55"/>
  <c r="AK38" i="55" s="1"/>
  <c r="AW26" i="55"/>
  <c r="AG34" i="55" s="1"/>
  <c r="AS26" i="55"/>
  <c r="AQ26" i="55"/>
  <c r="AG30" i="55" s="1"/>
  <c r="AM26" i="55"/>
  <c r="AK30" i="55" s="1"/>
  <c r="AD26" i="55"/>
  <c r="AB26" i="55"/>
  <c r="X26" i="55"/>
  <c r="V26" i="55"/>
  <c r="S26" i="55"/>
  <c r="R26" i="55"/>
  <c r="P26" i="55"/>
  <c r="L26" i="55"/>
  <c r="J26" i="55"/>
  <c r="F26" i="55"/>
  <c r="D26" i="55"/>
  <c r="BI25" i="55"/>
  <c r="AG41" i="55" s="1"/>
  <c r="BE25" i="55"/>
  <c r="AK41" i="55" s="1"/>
  <c r="BC25" i="55"/>
  <c r="AG37" i="55" s="1"/>
  <c r="AY25" i="55"/>
  <c r="AK37" i="55" s="1"/>
  <c r="AW25" i="55"/>
  <c r="AG33" i="55" s="1"/>
  <c r="AS25" i="55"/>
  <c r="AK33" i="55" s="1"/>
  <c r="AQ25" i="55"/>
  <c r="AM25" i="55"/>
  <c r="AK29" i="55" s="1"/>
  <c r="AD25" i="55"/>
  <c r="AB25" i="55"/>
  <c r="X25" i="55"/>
  <c r="V25" i="55"/>
  <c r="S25" i="55"/>
  <c r="R25" i="55"/>
  <c r="P25" i="55"/>
  <c r="L25" i="55"/>
  <c r="J25" i="55"/>
  <c r="F25" i="55"/>
  <c r="BS24" i="55" s="1"/>
  <c r="D25" i="55"/>
  <c r="A25" i="55"/>
  <c r="BH24" i="55"/>
  <c r="AH40" i="55" s="1"/>
  <c r="BE24" i="55"/>
  <c r="BB24" i="55"/>
  <c r="AH36" i="55" s="1"/>
  <c r="AY24" i="55"/>
  <c r="AJ36" i="55" s="1"/>
  <c r="AV24" i="55"/>
  <c r="AH32" i="55" s="1"/>
  <c r="AS24" i="55"/>
  <c r="AJ32" i="55" s="1"/>
  <c r="AP24" i="55"/>
  <c r="AH28" i="55" s="1"/>
  <c r="AM24" i="55"/>
  <c r="AJ28" i="55" s="1"/>
  <c r="Z24" i="55"/>
  <c r="T24" i="55"/>
  <c r="N24" i="55"/>
  <c r="H24" i="55"/>
  <c r="B24" i="55"/>
  <c r="A24" i="55"/>
  <c r="BI23" i="55"/>
  <c r="AA43" i="55" s="1"/>
  <c r="BE23" i="55"/>
  <c r="AE43" i="55" s="1"/>
  <c r="BC23" i="55"/>
  <c r="AA39" i="55" s="1"/>
  <c r="AY23" i="55"/>
  <c r="AE39" i="55" s="1"/>
  <c r="AW23" i="55"/>
  <c r="AA35" i="55" s="1"/>
  <c r="AS23" i="55"/>
  <c r="AE35" i="55" s="1"/>
  <c r="AQ23" i="55"/>
  <c r="AA31" i="55" s="1"/>
  <c r="AM23" i="55"/>
  <c r="AE31" i="55" s="1"/>
  <c r="AK23" i="55"/>
  <c r="AA27" i="55" s="1"/>
  <c r="AG23" i="55"/>
  <c r="AE27" i="55" s="1"/>
  <c r="X23" i="55"/>
  <c r="V23" i="55"/>
  <c r="R23" i="55"/>
  <c r="P23" i="55"/>
  <c r="L23" i="55"/>
  <c r="J23" i="55"/>
  <c r="F23" i="55"/>
  <c r="D23" i="55"/>
  <c r="BI22" i="55"/>
  <c r="AA42" i="55" s="1"/>
  <c r="BE22" i="55"/>
  <c r="AE42" i="55" s="1"/>
  <c r="BC22" i="55"/>
  <c r="AA38" i="55" s="1"/>
  <c r="AY22" i="55"/>
  <c r="AE38" i="55" s="1"/>
  <c r="AW22" i="55"/>
  <c r="AA34" i="55" s="1"/>
  <c r="AS22" i="55"/>
  <c r="AE34" i="55" s="1"/>
  <c r="AQ22" i="55"/>
  <c r="AA30" i="55" s="1"/>
  <c r="AM22" i="55"/>
  <c r="AE30" i="55" s="1"/>
  <c r="AK22" i="55"/>
  <c r="AA26" i="55" s="1"/>
  <c r="AG22" i="55"/>
  <c r="AE26" i="55" s="1"/>
  <c r="X22" i="55"/>
  <c r="V22" i="55"/>
  <c r="R22" i="55"/>
  <c r="P22" i="55"/>
  <c r="L22" i="55"/>
  <c r="J22" i="55"/>
  <c r="F22" i="55"/>
  <c r="D22" i="55"/>
  <c r="BI21" i="55"/>
  <c r="AA41" i="55" s="1"/>
  <c r="BE21" i="55"/>
  <c r="AE41" i="55" s="1"/>
  <c r="BC21" i="55"/>
  <c r="AA37" i="55" s="1"/>
  <c r="AY21" i="55"/>
  <c r="AE37" i="55" s="1"/>
  <c r="AW21" i="55"/>
  <c r="AA33" i="55" s="1"/>
  <c r="AS21" i="55"/>
  <c r="AE33" i="55" s="1"/>
  <c r="AQ21" i="55"/>
  <c r="AA29" i="55" s="1"/>
  <c r="AM21" i="55"/>
  <c r="AE29" i="55" s="1"/>
  <c r="AK21" i="55"/>
  <c r="AA25" i="55" s="1"/>
  <c r="AG21" i="55"/>
  <c r="AE25" i="55" s="1"/>
  <c r="X21" i="55"/>
  <c r="V21" i="55"/>
  <c r="R21" i="55"/>
  <c r="P21" i="55"/>
  <c r="L21" i="55"/>
  <c r="J21" i="55"/>
  <c r="F21" i="55"/>
  <c r="D21" i="55"/>
  <c r="A21" i="55"/>
  <c r="BH20" i="55"/>
  <c r="AB40" i="55" s="1"/>
  <c r="BE20" i="55"/>
  <c r="AD40" i="55" s="1"/>
  <c r="BB20" i="55"/>
  <c r="AB36" i="55" s="1"/>
  <c r="AY20" i="55"/>
  <c r="AD36" i="55" s="1"/>
  <c r="AV20" i="55"/>
  <c r="AB32" i="55" s="1"/>
  <c r="AS20" i="55"/>
  <c r="AD32" i="55" s="1"/>
  <c r="AP20" i="55"/>
  <c r="AB28" i="55" s="1"/>
  <c r="AM20" i="55"/>
  <c r="AD28" i="55" s="1"/>
  <c r="AJ20" i="55"/>
  <c r="AB24" i="55" s="1"/>
  <c r="AG20" i="55"/>
  <c r="AD24" i="55" s="1"/>
  <c r="T20" i="55"/>
  <c r="N20" i="55"/>
  <c r="H20" i="55"/>
  <c r="B20" i="55"/>
  <c r="A20" i="55"/>
  <c r="BI19" i="55"/>
  <c r="U43" i="55" s="1"/>
  <c r="BE19" i="55"/>
  <c r="Y43" i="55" s="1"/>
  <c r="BC19" i="55"/>
  <c r="U39" i="55" s="1"/>
  <c r="AY19" i="55"/>
  <c r="Y39" i="55" s="1"/>
  <c r="AW19" i="55"/>
  <c r="U35" i="55" s="1"/>
  <c r="AS19" i="55"/>
  <c r="Y35" i="55" s="1"/>
  <c r="AQ19" i="55"/>
  <c r="U31" i="55" s="1"/>
  <c r="AM19" i="55"/>
  <c r="Y31" i="55" s="1"/>
  <c r="AK19" i="55"/>
  <c r="U27" i="55" s="1"/>
  <c r="AG19" i="55"/>
  <c r="Y27" i="55" s="1"/>
  <c r="AE19" i="55"/>
  <c r="U23" i="55" s="1"/>
  <c r="AA19" i="55"/>
  <c r="Y23" i="55" s="1"/>
  <c r="R19" i="55"/>
  <c r="P19" i="55"/>
  <c r="L19" i="55"/>
  <c r="J19" i="55"/>
  <c r="F19" i="55"/>
  <c r="D19" i="55"/>
  <c r="BI18" i="55"/>
  <c r="U42" i="55" s="1"/>
  <c r="BE18" i="55"/>
  <c r="Y42" i="55" s="1"/>
  <c r="BC18" i="55"/>
  <c r="U38" i="55" s="1"/>
  <c r="AY18" i="55"/>
  <c r="Y38" i="55" s="1"/>
  <c r="AW18" i="55"/>
  <c r="U34" i="55" s="1"/>
  <c r="AS18" i="55"/>
  <c r="Y34" i="55" s="1"/>
  <c r="AQ18" i="55"/>
  <c r="U30" i="55" s="1"/>
  <c r="AM18" i="55"/>
  <c r="Y30" i="55" s="1"/>
  <c r="AK18" i="55"/>
  <c r="U26" i="55" s="1"/>
  <c r="AG18" i="55"/>
  <c r="Y26" i="55" s="1"/>
  <c r="AE18" i="55"/>
  <c r="U22" i="55" s="1"/>
  <c r="AA18" i="55"/>
  <c r="Y22" i="55" s="1"/>
  <c r="R18" i="55"/>
  <c r="P18" i="55"/>
  <c r="L18" i="55"/>
  <c r="J18" i="55"/>
  <c r="F18" i="55"/>
  <c r="D18" i="55"/>
  <c r="BI17" i="55"/>
  <c r="U41" i="55" s="1"/>
  <c r="BE17" i="55"/>
  <c r="Y41" i="55" s="1"/>
  <c r="BC17" i="55"/>
  <c r="U37" i="55" s="1"/>
  <c r="AY17" i="55"/>
  <c r="Y37" i="55" s="1"/>
  <c r="AW17" i="55"/>
  <c r="U33" i="55" s="1"/>
  <c r="AS17" i="55"/>
  <c r="Y33" i="55" s="1"/>
  <c r="AQ17" i="55"/>
  <c r="U29" i="55" s="1"/>
  <c r="AM17" i="55"/>
  <c r="Y29" i="55" s="1"/>
  <c r="AK17" i="55"/>
  <c r="U25" i="55" s="1"/>
  <c r="AG17" i="55"/>
  <c r="Y25" i="55" s="1"/>
  <c r="AE17" i="55"/>
  <c r="U21" i="55" s="1"/>
  <c r="AA17" i="55"/>
  <c r="Y21" i="55" s="1"/>
  <c r="R17" i="55"/>
  <c r="P17" i="55"/>
  <c r="L17" i="55"/>
  <c r="J17" i="55"/>
  <c r="F17" i="55"/>
  <c r="D17" i="55"/>
  <c r="A17" i="55"/>
  <c r="BH16" i="55"/>
  <c r="V40" i="55" s="1"/>
  <c r="BE16" i="55"/>
  <c r="X40" i="55" s="1"/>
  <c r="BB16" i="55"/>
  <c r="V36" i="55" s="1"/>
  <c r="AY16" i="55"/>
  <c r="X36" i="55" s="1"/>
  <c r="AV16" i="55"/>
  <c r="V32" i="55" s="1"/>
  <c r="AS16" i="55"/>
  <c r="X32" i="55" s="1"/>
  <c r="AP16" i="55"/>
  <c r="V28" i="55" s="1"/>
  <c r="AM16" i="55"/>
  <c r="X28" i="55" s="1"/>
  <c r="AJ16" i="55"/>
  <c r="V24" i="55" s="1"/>
  <c r="AG16" i="55"/>
  <c r="X24" i="55" s="1"/>
  <c r="AA16" i="55"/>
  <c r="X20" i="55" s="1"/>
  <c r="N16" i="55"/>
  <c r="H16" i="55"/>
  <c r="B16" i="55"/>
  <c r="A16" i="55"/>
  <c r="BI15" i="55"/>
  <c r="O43" i="55" s="1"/>
  <c r="BE15" i="55"/>
  <c r="S43" i="55" s="1"/>
  <c r="BC15" i="55"/>
  <c r="O39" i="55" s="1"/>
  <c r="AY15" i="55"/>
  <c r="S39" i="55" s="1"/>
  <c r="AW15" i="55"/>
  <c r="O35" i="55" s="1"/>
  <c r="AS15" i="55"/>
  <c r="S35" i="55" s="1"/>
  <c r="AQ15" i="55"/>
  <c r="O31" i="55" s="1"/>
  <c r="AM15" i="55"/>
  <c r="S31" i="55" s="1"/>
  <c r="AK15" i="55"/>
  <c r="O27" i="55" s="1"/>
  <c r="AG15" i="55"/>
  <c r="S27" i="55" s="1"/>
  <c r="AE15" i="55"/>
  <c r="O23" i="55" s="1"/>
  <c r="AA15" i="55"/>
  <c r="S23" i="55" s="1"/>
  <c r="Y15" i="55"/>
  <c r="O19" i="55" s="1"/>
  <c r="U15" i="55"/>
  <c r="S19" i="55" s="1"/>
  <c r="L15" i="55"/>
  <c r="J15" i="55"/>
  <c r="F15" i="55"/>
  <c r="D15" i="55"/>
  <c r="BI14" i="55"/>
  <c r="O42" i="55" s="1"/>
  <c r="BE14" i="55"/>
  <c r="S42" i="55" s="1"/>
  <c r="BC14" i="55"/>
  <c r="O38" i="55" s="1"/>
  <c r="AY14" i="55"/>
  <c r="S38" i="55" s="1"/>
  <c r="AW14" i="55"/>
  <c r="O34" i="55" s="1"/>
  <c r="AS14" i="55"/>
  <c r="S34" i="55" s="1"/>
  <c r="AQ14" i="55"/>
  <c r="O30" i="55" s="1"/>
  <c r="AM14" i="55"/>
  <c r="S30" i="55" s="1"/>
  <c r="AK14" i="55"/>
  <c r="O26" i="55" s="1"/>
  <c r="AE14" i="55"/>
  <c r="O22" i="55" s="1"/>
  <c r="AA14" i="55"/>
  <c r="S22" i="55" s="1"/>
  <c r="Y14" i="55"/>
  <c r="O18" i="55" s="1"/>
  <c r="U14" i="55"/>
  <c r="S18" i="55" s="1"/>
  <c r="L14" i="55"/>
  <c r="J14" i="55"/>
  <c r="F14" i="55"/>
  <c r="D14" i="55"/>
  <c r="BI13" i="55"/>
  <c r="O41" i="55" s="1"/>
  <c r="BE13" i="55"/>
  <c r="S41" i="55" s="1"/>
  <c r="BC13" i="55"/>
  <c r="O37" i="55" s="1"/>
  <c r="AY13" i="55"/>
  <c r="S37" i="55" s="1"/>
  <c r="AW13" i="55"/>
  <c r="O33" i="55" s="1"/>
  <c r="AS13" i="55"/>
  <c r="S33" i="55" s="1"/>
  <c r="AQ13" i="55"/>
  <c r="O29" i="55" s="1"/>
  <c r="AM13" i="55"/>
  <c r="S29" i="55" s="1"/>
  <c r="AK13" i="55"/>
  <c r="O25" i="55" s="1"/>
  <c r="AE13" i="55"/>
  <c r="O21" i="55" s="1"/>
  <c r="AA13" i="55"/>
  <c r="S21" i="55" s="1"/>
  <c r="Y13" i="55"/>
  <c r="O17" i="55" s="1"/>
  <c r="U13" i="55"/>
  <c r="S17" i="55" s="1"/>
  <c r="L13" i="55"/>
  <c r="J13" i="55"/>
  <c r="F13" i="55"/>
  <c r="E13" i="55"/>
  <c r="D13" i="55"/>
  <c r="A13" i="55"/>
  <c r="BH12" i="55"/>
  <c r="P40" i="55" s="1"/>
  <c r="BE12" i="55"/>
  <c r="R40" i="55" s="1"/>
  <c r="BB12" i="55"/>
  <c r="AY12" i="55"/>
  <c r="R36" i="55" s="1"/>
  <c r="AV12" i="55"/>
  <c r="P32" i="55" s="1"/>
  <c r="AS12" i="55"/>
  <c r="R32" i="55" s="1"/>
  <c r="AP12" i="55"/>
  <c r="P28" i="55" s="1"/>
  <c r="AM12" i="55"/>
  <c r="R28" i="55" s="1"/>
  <c r="AJ12" i="55"/>
  <c r="P24" i="55" s="1"/>
  <c r="AG12" i="55"/>
  <c r="R24" i="55" s="1"/>
  <c r="X12" i="55"/>
  <c r="P16" i="55" s="1"/>
  <c r="H12" i="55"/>
  <c r="B12" i="55"/>
  <c r="A12" i="55"/>
  <c r="BI11" i="55"/>
  <c r="I43" i="55" s="1"/>
  <c r="BE11" i="55"/>
  <c r="M43" i="55" s="1"/>
  <c r="BC11" i="55"/>
  <c r="I39" i="55" s="1"/>
  <c r="AY11" i="55"/>
  <c r="M39" i="55" s="1"/>
  <c r="AW11" i="55"/>
  <c r="I35" i="55" s="1"/>
  <c r="AS11" i="55"/>
  <c r="M35" i="55" s="1"/>
  <c r="AQ11" i="55"/>
  <c r="AM11" i="55"/>
  <c r="AK11" i="55"/>
  <c r="I27" i="55" s="1"/>
  <c r="AG11" i="55"/>
  <c r="M27" i="55" s="1"/>
  <c r="AE11" i="55"/>
  <c r="I23" i="55" s="1"/>
  <c r="AA11" i="55"/>
  <c r="M23" i="55" s="1"/>
  <c r="Y11" i="55"/>
  <c r="I19" i="55" s="1"/>
  <c r="U11" i="55"/>
  <c r="M19" i="55" s="1"/>
  <c r="S11" i="55"/>
  <c r="I15" i="55" s="1"/>
  <c r="O11" i="55"/>
  <c r="M15" i="55" s="1"/>
  <c r="F11" i="55"/>
  <c r="D11" i="55"/>
  <c r="BI10" i="55"/>
  <c r="I42" i="55" s="1"/>
  <c r="BE10" i="55"/>
  <c r="M42" i="55" s="1"/>
  <c r="BC10" i="55"/>
  <c r="I38" i="55" s="1"/>
  <c r="AY10" i="55"/>
  <c r="M38" i="55" s="1"/>
  <c r="AW10" i="55"/>
  <c r="I34" i="55" s="1"/>
  <c r="AS10" i="55"/>
  <c r="M34" i="55" s="1"/>
  <c r="AQ10" i="55"/>
  <c r="AM10" i="55"/>
  <c r="AK10" i="55"/>
  <c r="I26" i="55" s="1"/>
  <c r="AG10" i="55"/>
  <c r="M26" i="55" s="1"/>
  <c r="AE10" i="55"/>
  <c r="I22" i="55" s="1"/>
  <c r="AA10" i="55"/>
  <c r="M22" i="55" s="1"/>
  <c r="Y10" i="55"/>
  <c r="I18" i="55" s="1"/>
  <c r="U10" i="55"/>
  <c r="M18" i="55" s="1"/>
  <c r="S10" i="55"/>
  <c r="I14" i="55" s="1"/>
  <c r="O10" i="55"/>
  <c r="M14" i="55" s="1"/>
  <c r="F10" i="55"/>
  <c r="D10" i="55"/>
  <c r="BI9" i="55"/>
  <c r="I41" i="55" s="1"/>
  <c r="BE9" i="55"/>
  <c r="M41" i="55" s="1"/>
  <c r="BC9" i="55"/>
  <c r="I37" i="55" s="1"/>
  <c r="AY9" i="55"/>
  <c r="M37" i="55" s="1"/>
  <c r="AW9" i="55"/>
  <c r="I33" i="55" s="1"/>
  <c r="AS9" i="55"/>
  <c r="M33" i="55" s="1"/>
  <c r="AQ9" i="55"/>
  <c r="AM9" i="55"/>
  <c r="AK9" i="55"/>
  <c r="I25" i="55" s="1"/>
  <c r="AG9" i="55"/>
  <c r="M25" i="55" s="1"/>
  <c r="AE9" i="55"/>
  <c r="I21" i="55" s="1"/>
  <c r="AA9" i="55"/>
  <c r="M21" i="55" s="1"/>
  <c r="Y9" i="55"/>
  <c r="I17" i="55" s="1"/>
  <c r="U9" i="55"/>
  <c r="M17" i="55" s="1"/>
  <c r="S9" i="55"/>
  <c r="I13" i="55" s="1"/>
  <c r="O9" i="55"/>
  <c r="M13" i="55" s="1"/>
  <c r="F9" i="55"/>
  <c r="BS8" i="55" s="1"/>
  <c r="D9" i="55"/>
  <c r="BR8" i="55" s="1"/>
  <c r="A9" i="55"/>
  <c r="BH8" i="55"/>
  <c r="J40" i="55" s="1"/>
  <c r="BE8" i="55"/>
  <c r="BB8" i="55"/>
  <c r="AY8" i="55"/>
  <c r="L36" i="55" s="1"/>
  <c r="BL36" i="55" s="1"/>
  <c r="AV8" i="55"/>
  <c r="J32" i="55" s="1"/>
  <c r="AS8" i="55"/>
  <c r="L32" i="55" s="1"/>
  <c r="AP8" i="55"/>
  <c r="J28" i="55" s="1"/>
  <c r="AM8" i="55"/>
  <c r="L28" i="55" s="1"/>
  <c r="AJ8" i="55"/>
  <c r="J24" i="55" s="1"/>
  <c r="AG8" i="55"/>
  <c r="L24" i="55" s="1"/>
  <c r="AA8" i="55"/>
  <c r="L20" i="55" s="1"/>
  <c r="B8" i="55"/>
  <c r="A8" i="55"/>
  <c r="BI7" i="55"/>
  <c r="C43" i="55" s="1"/>
  <c r="BE7" i="55"/>
  <c r="G43" i="55" s="1"/>
  <c r="BC7" i="55"/>
  <c r="C39" i="55" s="1"/>
  <c r="AY7" i="55"/>
  <c r="G39" i="55" s="1"/>
  <c r="AW7" i="55"/>
  <c r="C35" i="55" s="1"/>
  <c r="AS7" i="55"/>
  <c r="G35" i="55" s="1"/>
  <c r="AQ7" i="55"/>
  <c r="I31" i="55" s="1"/>
  <c r="AM7" i="55"/>
  <c r="AK7" i="55"/>
  <c r="C27" i="55" s="1"/>
  <c r="AG7" i="55"/>
  <c r="G27" i="55" s="1"/>
  <c r="AE7" i="55"/>
  <c r="C23" i="55" s="1"/>
  <c r="AA7" i="55"/>
  <c r="G23" i="55" s="1"/>
  <c r="Y7" i="55"/>
  <c r="C19" i="55" s="1"/>
  <c r="U7" i="55"/>
  <c r="G19" i="55" s="1"/>
  <c r="S7" i="55"/>
  <c r="C15" i="55" s="1"/>
  <c r="O7" i="55"/>
  <c r="G15" i="55" s="1"/>
  <c r="M7" i="55"/>
  <c r="C11" i="55" s="1"/>
  <c r="I7" i="55"/>
  <c r="G11" i="55" s="1"/>
  <c r="BI6" i="55"/>
  <c r="C42" i="55" s="1"/>
  <c r="BE6" i="55"/>
  <c r="G42" i="55" s="1"/>
  <c r="BC6" i="55"/>
  <c r="C38" i="55" s="1"/>
  <c r="AY6" i="55"/>
  <c r="G38" i="55" s="1"/>
  <c r="AW6" i="55"/>
  <c r="C34" i="55" s="1"/>
  <c r="AS6" i="55"/>
  <c r="G34" i="55" s="1"/>
  <c r="AQ6" i="55"/>
  <c r="I30" i="55" s="1"/>
  <c r="AM6" i="55"/>
  <c r="AK6" i="55"/>
  <c r="C26" i="55" s="1"/>
  <c r="AG6" i="55"/>
  <c r="G26" i="55" s="1"/>
  <c r="AE6" i="55"/>
  <c r="C22" i="55" s="1"/>
  <c r="AA6" i="55"/>
  <c r="G22" i="55" s="1"/>
  <c r="Y6" i="55"/>
  <c r="C18" i="55" s="1"/>
  <c r="U6" i="55"/>
  <c r="G18" i="55" s="1"/>
  <c r="S6" i="55"/>
  <c r="C14" i="55" s="1"/>
  <c r="O6" i="55"/>
  <c r="G14" i="55" s="1"/>
  <c r="M6" i="55"/>
  <c r="C10" i="55" s="1"/>
  <c r="I6" i="55"/>
  <c r="G10" i="55" s="1"/>
  <c r="BI5" i="55"/>
  <c r="C41" i="55" s="1"/>
  <c r="BE5" i="55"/>
  <c r="G41" i="55" s="1"/>
  <c r="BC5" i="55"/>
  <c r="C37" i="55" s="1"/>
  <c r="AY5" i="55"/>
  <c r="G37" i="55" s="1"/>
  <c r="AW5" i="55"/>
  <c r="C33" i="55" s="1"/>
  <c r="AU5" i="55"/>
  <c r="AS5" i="55"/>
  <c r="G33" i="55" s="1"/>
  <c r="AQ5" i="55"/>
  <c r="I29" i="55" s="1"/>
  <c r="AM5" i="55"/>
  <c r="AK5" i="55"/>
  <c r="C25" i="55" s="1"/>
  <c r="AG5" i="55"/>
  <c r="G25" i="55" s="1"/>
  <c r="AE5" i="55"/>
  <c r="C21" i="55" s="1"/>
  <c r="AA5" i="55"/>
  <c r="G21" i="55" s="1"/>
  <c r="Y5" i="55"/>
  <c r="C17" i="55" s="1"/>
  <c r="U5" i="55"/>
  <c r="G17" i="55" s="1"/>
  <c r="S5" i="55"/>
  <c r="C13" i="55" s="1"/>
  <c r="O5" i="55"/>
  <c r="G13" i="55" s="1"/>
  <c r="M5" i="55"/>
  <c r="C9" i="55" s="1"/>
  <c r="I5" i="55"/>
  <c r="G9" i="55" s="1"/>
  <c r="A5" i="55"/>
  <c r="BS4" i="55"/>
  <c r="BR4" i="55"/>
  <c r="BH4" i="55"/>
  <c r="D40" i="55" s="1"/>
  <c r="BN40" i="55" s="1"/>
  <c r="BE4" i="55"/>
  <c r="F40" i="55" s="1"/>
  <c r="BB4" i="55"/>
  <c r="D36" i="55" s="1"/>
  <c r="AY4" i="55"/>
  <c r="AV4" i="55"/>
  <c r="D32" i="55" s="1"/>
  <c r="BN32" i="55" s="1"/>
  <c r="AS4" i="55"/>
  <c r="F32" i="55" s="1"/>
  <c r="AP4" i="55"/>
  <c r="D28" i="55" s="1"/>
  <c r="AM4" i="55"/>
  <c r="F28" i="55" s="1"/>
  <c r="AJ4" i="55"/>
  <c r="D24" i="55" s="1"/>
  <c r="BN24" i="55" s="1"/>
  <c r="AG4" i="55"/>
  <c r="F24" i="55" s="1"/>
  <c r="AD4" i="55"/>
  <c r="D20" i="55" s="1"/>
  <c r="R4" i="55"/>
  <c r="D12" i="55" s="1"/>
  <c r="A4" i="55"/>
  <c r="BD49" i="54"/>
  <c r="AX49" i="54"/>
  <c r="AR49" i="54"/>
  <c r="AL49" i="54"/>
  <c r="AF49" i="54"/>
  <c r="Z49" i="54"/>
  <c r="T49" i="54"/>
  <c r="N49" i="54"/>
  <c r="H49" i="54"/>
  <c r="B49" i="54"/>
  <c r="A49" i="54"/>
  <c r="BB43" i="54"/>
  <c r="AZ43" i="54"/>
  <c r="AV43" i="54"/>
  <c r="AT43" i="54"/>
  <c r="AP43" i="54"/>
  <c r="AN43" i="54"/>
  <c r="AJ43" i="54"/>
  <c r="AH43" i="54"/>
  <c r="AD43" i="54"/>
  <c r="AB43" i="54"/>
  <c r="X43" i="54"/>
  <c r="V43" i="54"/>
  <c r="R43" i="54"/>
  <c r="P43" i="54"/>
  <c r="L43" i="54"/>
  <c r="J43" i="54"/>
  <c r="F43" i="54"/>
  <c r="D43" i="54"/>
  <c r="BB42" i="54"/>
  <c r="AZ42" i="54"/>
  <c r="AV42" i="54"/>
  <c r="AT42" i="54"/>
  <c r="AP42" i="54"/>
  <c r="AN42" i="54"/>
  <c r="AJ42" i="54"/>
  <c r="AH42" i="54"/>
  <c r="AD42" i="54"/>
  <c r="AB42" i="54"/>
  <c r="X42" i="54"/>
  <c r="V42" i="54"/>
  <c r="R42" i="54"/>
  <c r="P42" i="54"/>
  <c r="L42" i="54"/>
  <c r="J42" i="54"/>
  <c r="BR40" i="54" s="1"/>
  <c r="BX40" i="54" s="1"/>
  <c r="F42" i="54"/>
  <c r="BS40" i="54" s="1"/>
  <c r="D42" i="54"/>
  <c r="BB41" i="54"/>
  <c r="AZ41" i="54"/>
  <c r="AV41" i="54"/>
  <c r="AT41" i="54"/>
  <c r="AP41" i="54"/>
  <c r="AN41" i="54"/>
  <c r="AJ41" i="54"/>
  <c r="AH41" i="54"/>
  <c r="AD41" i="54"/>
  <c r="AB41" i="54"/>
  <c r="X41" i="54"/>
  <c r="V41" i="54"/>
  <c r="R41" i="54"/>
  <c r="P41" i="54"/>
  <c r="L41" i="54"/>
  <c r="J41" i="54"/>
  <c r="F41" i="54"/>
  <c r="D41" i="54"/>
  <c r="A41" i="54"/>
  <c r="AX40" i="54"/>
  <c r="AR40" i="54"/>
  <c r="AL40" i="54"/>
  <c r="AJ40" i="54"/>
  <c r="AF40" i="54"/>
  <c r="Z40" i="54"/>
  <c r="T40" i="54"/>
  <c r="N40" i="54"/>
  <c r="L40" i="54"/>
  <c r="H40" i="54"/>
  <c r="B40" i="54"/>
  <c r="A40" i="54"/>
  <c r="BI39" i="54"/>
  <c r="AY43" i="54" s="1"/>
  <c r="BE39" i="54"/>
  <c r="BC43" i="54" s="1"/>
  <c r="AV39" i="54"/>
  <c r="AT39" i="54"/>
  <c r="AP39" i="54"/>
  <c r="AN39" i="54"/>
  <c r="AJ39" i="54"/>
  <c r="AH39" i="54"/>
  <c r="AD39" i="54"/>
  <c r="AB39" i="54"/>
  <c r="X39" i="54"/>
  <c r="V39" i="54"/>
  <c r="R39" i="54"/>
  <c r="P39" i="54"/>
  <c r="L39" i="54"/>
  <c r="J39" i="54"/>
  <c r="F39" i="54"/>
  <c r="D39" i="54"/>
  <c r="BI38" i="54"/>
  <c r="AY42" i="54" s="1"/>
  <c r="BE38" i="54"/>
  <c r="BC42" i="54" s="1"/>
  <c r="AV38" i="54"/>
  <c r="AT38" i="54"/>
  <c r="AP38" i="54"/>
  <c r="AN38" i="54"/>
  <c r="AJ38" i="54"/>
  <c r="AH38" i="54"/>
  <c r="AD38" i="54"/>
  <c r="AB38" i="54"/>
  <c r="X38" i="54"/>
  <c r="V38" i="54"/>
  <c r="R38" i="54"/>
  <c r="P38" i="54"/>
  <c r="L38" i="54"/>
  <c r="J38" i="54"/>
  <c r="F38" i="54"/>
  <c r="D38" i="54"/>
  <c r="BI37" i="54"/>
  <c r="AY41" i="54" s="1"/>
  <c r="BE37" i="54"/>
  <c r="BC41" i="54" s="1"/>
  <c r="AV37" i="54"/>
  <c r="AT37" i="54"/>
  <c r="AP37" i="54"/>
  <c r="AN37" i="54"/>
  <c r="AJ37" i="54"/>
  <c r="AH37" i="54"/>
  <c r="AD37" i="54"/>
  <c r="AB37" i="54"/>
  <c r="X37" i="54"/>
  <c r="V37" i="54"/>
  <c r="R37" i="54"/>
  <c r="P37" i="54"/>
  <c r="L37" i="54"/>
  <c r="J37" i="54"/>
  <c r="F37" i="54"/>
  <c r="BS36" i="54" s="1"/>
  <c r="D37" i="54"/>
  <c r="A37" i="54"/>
  <c r="BH36" i="54"/>
  <c r="AZ40" i="54" s="1"/>
  <c r="BE36" i="54"/>
  <c r="BB40" i="54" s="1"/>
  <c r="AR36" i="54"/>
  <c r="AN36" i="54"/>
  <c r="AL36" i="54"/>
  <c r="AF36" i="54"/>
  <c r="Z36" i="54"/>
  <c r="T36" i="54"/>
  <c r="P36" i="54"/>
  <c r="N36" i="54"/>
  <c r="J36" i="54"/>
  <c r="H36" i="54"/>
  <c r="F36" i="54"/>
  <c r="B36" i="54"/>
  <c r="A36" i="54"/>
  <c r="BI35" i="54"/>
  <c r="AS43" i="54" s="1"/>
  <c r="BE35" i="54"/>
  <c r="AW43" i="54" s="1"/>
  <c r="BC35" i="54"/>
  <c r="AS39" i="54" s="1"/>
  <c r="AY35" i="54"/>
  <c r="AW39" i="54" s="1"/>
  <c r="AP35" i="54"/>
  <c r="AN35" i="54"/>
  <c r="AJ35" i="54"/>
  <c r="AH35" i="54"/>
  <c r="AD35" i="54"/>
  <c r="AB35" i="54"/>
  <c r="X35" i="54"/>
  <c r="V35" i="54"/>
  <c r="R35" i="54"/>
  <c r="P35" i="54"/>
  <c r="L35" i="54"/>
  <c r="J35" i="54"/>
  <c r="F35" i="54"/>
  <c r="D35" i="54"/>
  <c r="BI34" i="54"/>
  <c r="AS42" i="54" s="1"/>
  <c r="BE34" i="54"/>
  <c r="AW42" i="54" s="1"/>
  <c r="BC34" i="54"/>
  <c r="AS38" i="54" s="1"/>
  <c r="AY34" i="54"/>
  <c r="AW38" i="54" s="1"/>
  <c r="AP34" i="54"/>
  <c r="AN34" i="54"/>
  <c r="AJ34" i="54"/>
  <c r="AH34" i="54"/>
  <c r="AD34" i="54"/>
  <c r="AB34" i="54"/>
  <c r="X34" i="54"/>
  <c r="V34" i="54"/>
  <c r="R34" i="54"/>
  <c r="P34" i="54"/>
  <c r="L34" i="54"/>
  <c r="J34" i="54"/>
  <c r="BR32" i="54" s="1"/>
  <c r="BX32" i="54" s="1"/>
  <c r="F34" i="54"/>
  <c r="D34" i="54"/>
  <c r="BI33" i="54"/>
  <c r="AS41" i="54" s="1"/>
  <c r="BE33" i="54"/>
  <c r="AW41" i="54" s="1"/>
  <c r="BC33" i="54"/>
  <c r="AS37" i="54" s="1"/>
  <c r="AY33" i="54"/>
  <c r="AW37" i="54" s="1"/>
  <c r="AP33" i="54"/>
  <c r="AN33" i="54"/>
  <c r="AJ33" i="54"/>
  <c r="AH33" i="54"/>
  <c r="AD33" i="54"/>
  <c r="AB33" i="54"/>
  <c r="X33" i="54"/>
  <c r="V33" i="54"/>
  <c r="R33" i="54"/>
  <c r="P33" i="54"/>
  <c r="L33" i="54"/>
  <c r="J33" i="54"/>
  <c r="F33" i="54"/>
  <c r="BS32" i="54" s="1"/>
  <c r="D33" i="54"/>
  <c r="A33" i="54"/>
  <c r="BH32" i="54"/>
  <c r="AT40" i="54" s="1"/>
  <c r="BE32" i="54"/>
  <c r="AV40" i="54" s="1"/>
  <c r="BB32" i="54"/>
  <c r="AT36" i="54" s="1"/>
  <c r="AY32" i="54"/>
  <c r="AV36" i="54" s="1"/>
  <c r="AL32" i="54"/>
  <c r="AF32" i="54"/>
  <c r="Z32" i="54"/>
  <c r="T32" i="54"/>
  <c r="N32" i="54"/>
  <c r="H32" i="54"/>
  <c r="B32" i="54"/>
  <c r="A32" i="54"/>
  <c r="BI31" i="54"/>
  <c r="AM43" i="54" s="1"/>
  <c r="BE31" i="54"/>
  <c r="AQ43" i="54" s="1"/>
  <c r="BC31" i="54"/>
  <c r="AM39" i="54" s="1"/>
  <c r="AY31" i="54"/>
  <c r="AQ39" i="54" s="1"/>
  <c r="AW31" i="54"/>
  <c r="AM35" i="54" s="1"/>
  <c r="AS31" i="54"/>
  <c r="AQ35" i="54" s="1"/>
  <c r="AJ31" i="54"/>
  <c r="AH31" i="54"/>
  <c r="AD31" i="54"/>
  <c r="AB31" i="54"/>
  <c r="X31" i="54"/>
  <c r="V31" i="54"/>
  <c r="R31" i="54"/>
  <c r="P31" i="54"/>
  <c r="L31" i="54"/>
  <c r="J31" i="54"/>
  <c r="F31" i="54"/>
  <c r="D31" i="54"/>
  <c r="BI30" i="54"/>
  <c r="AM42" i="54" s="1"/>
  <c r="BE30" i="54"/>
  <c r="AQ42" i="54" s="1"/>
  <c r="BC30" i="54"/>
  <c r="AM38" i="54" s="1"/>
  <c r="AY30" i="54"/>
  <c r="AQ38" i="54" s="1"/>
  <c r="AW30" i="54"/>
  <c r="AM34" i="54" s="1"/>
  <c r="AS30" i="54"/>
  <c r="AQ34" i="54" s="1"/>
  <c r="AJ30" i="54"/>
  <c r="AH30" i="54"/>
  <c r="AD30" i="54"/>
  <c r="AB30" i="54"/>
  <c r="X30" i="54"/>
  <c r="V30" i="54"/>
  <c r="R30" i="54"/>
  <c r="P30" i="54"/>
  <c r="L30" i="54"/>
  <c r="J30" i="54"/>
  <c r="F30" i="54"/>
  <c r="D30" i="54"/>
  <c r="BI29" i="54"/>
  <c r="AM41" i="54" s="1"/>
  <c r="BE29" i="54"/>
  <c r="AQ41" i="54" s="1"/>
  <c r="BC29" i="54"/>
  <c r="AM37" i="54" s="1"/>
  <c r="AY29" i="54"/>
  <c r="AQ37" i="54" s="1"/>
  <c r="AW29" i="54"/>
  <c r="AM33" i="54" s="1"/>
  <c r="AS29" i="54"/>
  <c r="AQ33" i="54" s="1"/>
  <c r="AJ29" i="54"/>
  <c r="AH29" i="54"/>
  <c r="AG29" i="54"/>
  <c r="AD29" i="54"/>
  <c r="AB29" i="54"/>
  <c r="X29" i="54"/>
  <c r="V29" i="54"/>
  <c r="R29" i="54"/>
  <c r="P29" i="54"/>
  <c r="L29" i="54"/>
  <c r="J29" i="54"/>
  <c r="BR28" i="54" s="1"/>
  <c r="BX28" i="54" s="1"/>
  <c r="F29" i="54"/>
  <c r="D29" i="54"/>
  <c r="A29" i="54"/>
  <c r="BS28" i="54"/>
  <c r="BH28" i="54"/>
  <c r="AN40" i="54" s="1"/>
  <c r="BE28" i="54"/>
  <c r="AP40" i="54" s="1"/>
  <c r="BB28" i="54"/>
  <c r="AY28" i="54"/>
  <c r="AP36" i="54" s="1"/>
  <c r="AV28" i="54"/>
  <c r="AN32" i="54" s="1"/>
  <c r="AS28" i="54"/>
  <c r="AP32" i="54" s="1"/>
  <c r="AJ28" i="54"/>
  <c r="AF28" i="54"/>
  <c r="Z28" i="54"/>
  <c r="T28" i="54"/>
  <c r="N28" i="54"/>
  <c r="H28" i="54"/>
  <c r="B28" i="54"/>
  <c r="A28" i="54"/>
  <c r="BI27" i="54"/>
  <c r="AG43" i="54" s="1"/>
  <c r="BE27" i="54"/>
  <c r="AK43" i="54" s="1"/>
  <c r="BC27" i="54"/>
  <c r="AG39" i="54" s="1"/>
  <c r="AY27" i="54"/>
  <c r="AK39" i="54" s="1"/>
  <c r="AW27" i="54"/>
  <c r="AG35" i="54" s="1"/>
  <c r="AS27" i="54"/>
  <c r="AK35" i="54" s="1"/>
  <c r="AQ27" i="54"/>
  <c r="AG31" i="54" s="1"/>
  <c r="AM27" i="54"/>
  <c r="AK31" i="54" s="1"/>
  <c r="AD27" i="54"/>
  <c r="AB27" i="54"/>
  <c r="X27" i="54"/>
  <c r="V27" i="54"/>
  <c r="R27" i="54"/>
  <c r="P27" i="54"/>
  <c r="L27" i="54"/>
  <c r="J27" i="54"/>
  <c r="F27" i="54"/>
  <c r="D27" i="54"/>
  <c r="BI26" i="54"/>
  <c r="AG42" i="54" s="1"/>
  <c r="BE26" i="54"/>
  <c r="AK42" i="54" s="1"/>
  <c r="BC26" i="54"/>
  <c r="AG38" i="54" s="1"/>
  <c r="AY26" i="54"/>
  <c r="AK38" i="54" s="1"/>
  <c r="AW26" i="54"/>
  <c r="AG34" i="54" s="1"/>
  <c r="AS26" i="54"/>
  <c r="AK34" i="54" s="1"/>
  <c r="AQ26" i="54"/>
  <c r="AG30" i="54" s="1"/>
  <c r="AM26" i="54"/>
  <c r="AK30" i="54" s="1"/>
  <c r="AD26" i="54"/>
  <c r="AB26" i="54"/>
  <c r="X26" i="54"/>
  <c r="V26" i="54"/>
  <c r="R26" i="54"/>
  <c r="P26" i="54"/>
  <c r="L26" i="54"/>
  <c r="J26" i="54"/>
  <c r="F26" i="54"/>
  <c r="D26" i="54"/>
  <c r="BI25" i="54"/>
  <c r="AG41" i="54" s="1"/>
  <c r="BE25" i="54"/>
  <c r="AK41" i="54" s="1"/>
  <c r="BC25" i="54"/>
  <c r="AG37" i="54" s="1"/>
  <c r="AY25" i="54"/>
  <c r="AK37" i="54" s="1"/>
  <c r="AW25" i="54"/>
  <c r="AG33" i="54" s="1"/>
  <c r="AS25" i="54"/>
  <c r="AK33" i="54" s="1"/>
  <c r="AQ25" i="54"/>
  <c r="AM25" i="54"/>
  <c r="AK29" i="54" s="1"/>
  <c r="AD25" i="54"/>
  <c r="AB25" i="54"/>
  <c r="X25" i="54"/>
  <c r="V25" i="54"/>
  <c r="R25" i="54"/>
  <c r="P25" i="54"/>
  <c r="L25" i="54"/>
  <c r="J25" i="54"/>
  <c r="F25" i="54"/>
  <c r="D25" i="54"/>
  <c r="A25" i="54"/>
  <c r="BH24" i="54"/>
  <c r="AH40" i="54" s="1"/>
  <c r="BE24" i="54"/>
  <c r="BB24" i="54"/>
  <c r="AH36" i="54" s="1"/>
  <c r="AY24" i="54"/>
  <c r="AJ36" i="54" s="1"/>
  <c r="AV24" i="54"/>
  <c r="AH32" i="54" s="1"/>
  <c r="AS24" i="54"/>
  <c r="AJ32" i="54" s="1"/>
  <c r="AP24" i="54"/>
  <c r="AH28" i="54" s="1"/>
  <c r="AM24" i="54"/>
  <c r="Z24" i="54"/>
  <c r="T24" i="54"/>
  <c r="N24" i="54"/>
  <c r="H24" i="54"/>
  <c r="B24" i="54"/>
  <c r="A24" i="54"/>
  <c r="BI23" i="54"/>
  <c r="AA43" i="54" s="1"/>
  <c r="BE23" i="54"/>
  <c r="AE43" i="54" s="1"/>
  <c r="BC23" i="54"/>
  <c r="AA39" i="54" s="1"/>
  <c r="AY23" i="54"/>
  <c r="AE39" i="54" s="1"/>
  <c r="AW23" i="54"/>
  <c r="AA35" i="54" s="1"/>
  <c r="AS23" i="54"/>
  <c r="AE35" i="54" s="1"/>
  <c r="AQ23" i="54"/>
  <c r="AA31" i="54" s="1"/>
  <c r="AM23" i="54"/>
  <c r="AE31" i="54" s="1"/>
  <c r="AK23" i="54"/>
  <c r="AA27" i="54" s="1"/>
  <c r="AG23" i="54"/>
  <c r="AE27" i="54" s="1"/>
  <c r="X23" i="54"/>
  <c r="V23" i="54"/>
  <c r="R23" i="54"/>
  <c r="P23" i="54"/>
  <c r="L23" i="54"/>
  <c r="J23" i="54"/>
  <c r="F23" i="54"/>
  <c r="D23" i="54"/>
  <c r="BI22" i="54"/>
  <c r="AA42" i="54" s="1"/>
  <c r="BE22" i="54"/>
  <c r="AE42" i="54" s="1"/>
  <c r="BC22" i="54"/>
  <c r="AA38" i="54" s="1"/>
  <c r="AY22" i="54"/>
  <c r="AE38" i="54" s="1"/>
  <c r="AW22" i="54"/>
  <c r="AA34" i="54" s="1"/>
  <c r="AS22" i="54"/>
  <c r="AE34" i="54" s="1"/>
  <c r="AQ22" i="54"/>
  <c r="AA30" i="54" s="1"/>
  <c r="AM22" i="54"/>
  <c r="AE30" i="54" s="1"/>
  <c r="AK22" i="54"/>
  <c r="AA26" i="54" s="1"/>
  <c r="AG22" i="54"/>
  <c r="AE26" i="54" s="1"/>
  <c r="X22" i="54"/>
  <c r="V22" i="54"/>
  <c r="R22" i="54"/>
  <c r="P22" i="54"/>
  <c r="L22" i="54"/>
  <c r="J22" i="54"/>
  <c r="F22" i="54"/>
  <c r="D22" i="54"/>
  <c r="BI21" i="54"/>
  <c r="AA41" i="54" s="1"/>
  <c r="BE21" i="54"/>
  <c r="AE41" i="54" s="1"/>
  <c r="BC21" i="54"/>
  <c r="AA37" i="54" s="1"/>
  <c r="AY21" i="54"/>
  <c r="AE37" i="54" s="1"/>
  <c r="AW21" i="54"/>
  <c r="AA33" i="54" s="1"/>
  <c r="AS21" i="54"/>
  <c r="AE33" i="54" s="1"/>
  <c r="AQ21" i="54"/>
  <c r="AA29" i="54" s="1"/>
  <c r="AM21" i="54"/>
  <c r="AE29" i="54" s="1"/>
  <c r="AK21" i="54"/>
  <c r="AA25" i="54" s="1"/>
  <c r="AG21" i="54"/>
  <c r="AE25" i="54" s="1"/>
  <c r="X21" i="54"/>
  <c r="V21" i="54"/>
  <c r="R21" i="54"/>
  <c r="P21" i="54"/>
  <c r="L21" i="54"/>
  <c r="J21" i="54"/>
  <c r="F21" i="54"/>
  <c r="D21" i="54"/>
  <c r="A21" i="54"/>
  <c r="BH20" i="54"/>
  <c r="AB40" i="54" s="1"/>
  <c r="BE20" i="54"/>
  <c r="AD40" i="54" s="1"/>
  <c r="BB20" i="54"/>
  <c r="AB36" i="54" s="1"/>
  <c r="AY20" i="54"/>
  <c r="AD36" i="54" s="1"/>
  <c r="AV20" i="54"/>
  <c r="AB32" i="54" s="1"/>
  <c r="AS20" i="54"/>
  <c r="AD32" i="54" s="1"/>
  <c r="AP20" i="54"/>
  <c r="AB28" i="54" s="1"/>
  <c r="AM20" i="54"/>
  <c r="AD28" i="54" s="1"/>
  <c r="T20" i="54"/>
  <c r="N20" i="54"/>
  <c r="H20" i="54"/>
  <c r="B20" i="54"/>
  <c r="A20" i="54"/>
  <c r="BI19" i="54"/>
  <c r="U43" i="54" s="1"/>
  <c r="BE19" i="54"/>
  <c r="Y43" i="54" s="1"/>
  <c r="BC19" i="54"/>
  <c r="U39" i="54" s="1"/>
  <c r="AY19" i="54"/>
  <c r="Y39" i="54" s="1"/>
  <c r="AW19" i="54"/>
  <c r="U35" i="54" s="1"/>
  <c r="AS19" i="54"/>
  <c r="Y35" i="54" s="1"/>
  <c r="AQ19" i="54"/>
  <c r="U31" i="54" s="1"/>
  <c r="AM19" i="54"/>
  <c r="Y31" i="54" s="1"/>
  <c r="AK19" i="54"/>
  <c r="U27" i="54" s="1"/>
  <c r="AG19" i="54"/>
  <c r="Y27" i="54" s="1"/>
  <c r="AE19" i="54"/>
  <c r="U23" i="54" s="1"/>
  <c r="AA19" i="54"/>
  <c r="Y23" i="54" s="1"/>
  <c r="R19" i="54"/>
  <c r="P19" i="54"/>
  <c r="L19" i="54"/>
  <c r="J19" i="54"/>
  <c r="F19" i="54"/>
  <c r="D19" i="54"/>
  <c r="BI18" i="54"/>
  <c r="U42" i="54" s="1"/>
  <c r="BE18" i="54"/>
  <c r="Y42" i="54" s="1"/>
  <c r="BC18" i="54"/>
  <c r="U38" i="54" s="1"/>
  <c r="AY18" i="54"/>
  <c r="Y38" i="54" s="1"/>
  <c r="AW18" i="54"/>
  <c r="U34" i="54" s="1"/>
  <c r="AS18" i="54"/>
  <c r="Y34" i="54" s="1"/>
  <c r="AQ18" i="54"/>
  <c r="U30" i="54" s="1"/>
  <c r="AM18" i="54"/>
  <c r="Y30" i="54" s="1"/>
  <c r="AK18" i="54"/>
  <c r="U26" i="54" s="1"/>
  <c r="AG18" i="54"/>
  <c r="Y26" i="54" s="1"/>
  <c r="AE18" i="54"/>
  <c r="U22" i="54" s="1"/>
  <c r="AA18" i="54"/>
  <c r="Y22" i="54" s="1"/>
  <c r="R18" i="54"/>
  <c r="P18" i="54"/>
  <c r="L18" i="54"/>
  <c r="J18" i="54"/>
  <c r="F18" i="54"/>
  <c r="D18" i="54"/>
  <c r="BI17" i="54"/>
  <c r="U41" i="54" s="1"/>
  <c r="BE17" i="54"/>
  <c r="Y41" i="54" s="1"/>
  <c r="BC17" i="54"/>
  <c r="U37" i="54" s="1"/>
  <c r="AY17" i="54"/>
  <c r="Y37" i="54" s="1"/>
  <c r="AW17" i="54"/>
  <c r="U33" i="54" s="1"/>
  <c r="AS17" i="54"/>
  <c r="Y33" i="54" s="1"/>
  <c r="AQ17" i="54"/>
  <c r="U29" i="54" s="1"/>
  <c r="AM17" i="54"/>
  <c r="Y29" i="54" s="1"/>
  <c r="AK17" i="54"/>
  <c r="U25" i="54" s="1"/>
  <c r="AG17" i="54"/>
  <c r="Y25" i="54" s="1"/>
  <c r="AE17" i="54"/>
  <c r="U21" i="54" s="1"/>
  <c r="AA17" i="54"/>
  <c r="Y21" i="54" s="1"/>
  <c r="R17" i="54"/>
  <c r="P17" i="54"/>
  <c r="L17" i="54"/>
  <c r="J17" i="54"/>
  <c r="F17" i="54"/>
  <c r="D17" i="54"/>
  <c r="A17" i="54"/>
  <c r="BH16" i="54"/>
  <c r="V40" i="54" s="1"/>
  <c r="BE16" i="54"/>
  <c r="X40" i="54" s="1"/>
  <c r="BB16" i="54"/>
  <c r="V36" i="54" s="1"/>
  <c r="AY16" i="54"/>
  <c r="X36" i="54" s="1"/>
  <c r="AV16" i="54"/>
  <c r="V32" i="54" s="1"/>
  <c r="AS16" i="54"/>
  <c r="X32" i="54" s="1"/>
  <c r="AP16" i="54"/>
  <c r="V28" i="54" s="1"/>
  <c r="AM16" i="54"/>
  <c r="X28" i="54" s="1"/>
  <c r="AD16" i="54"/>
  <c r="V20" i="54" s="1"/>
  <c r="AA16" i="54"/>
  <c r="X20" i="54" s="1"/>
  <c r="N16" i="54"/>
  <c r="H16" i="54"/>
  <c r="B16" i="54"/>
  <c r="A16" i="54"/>
  <c r="BI15" i="54"/>
  <c r="O43" i="54" s="1"/>
  <c r="BE15" i="54"/>
  <c r="S43" i="54" s="1"/>
  <c r="BC15" i="54"/>
  <c r="O39" i="54" s="1"/>
  <c r="AY15" i="54"/>
  <c r="S39" i="54" s="1"/>
  <c r="AW15" i="54"/>
  <c r="O35" i="54" s="1"/>
  <c r="AS15" i="54"/>
  <c r="S35" i="54" s="1"/>
  <c r="AQ15" i="54"/>
  <c r="O31" i="54" s="1"/>
  <c r="AM15" i="54"/>
  <c r="S31" i="54" s="1"/>
  <c r="AK15" i="54"/>
  <c r="O27" i="54" s="1"/>
  <c r="AG15" i="54"/>
  <c r="S27" i="54" s="1"/>
  <c r="AE15" i="54"/>
  <c r="O23" i="54" s="1"/>
  <c r="AA15" i="54"/>
  <c r="S23" i="54" s="1"/>
  <c r="Y15" i="54"/>
  <c r="O19" i="54" s="1"/>
  <c r="U15" i="54"/>
  <c r="S19" i="54" s="1"/>
  <c r="L15" i="54"/>
  <c r="J15" i="54"/>
  <c r="F15" i="54"/>
  <c r="D15" i="54"/>
  <c r="BI14" i="54"/>
  <c r="O42" i="54" s="1"/>
  <c r="BE14" i="54"/>
  <c r="S42" i="54" s="1"/>
  <c r="BC14" i="54"/>
  <c r="O38" i="54" s="1"/>
  <c r="AY14" i="54"/>
  <c r="S38" i="54" s="1"/>
  <c r="AW14" i="54"/>
  <c r="O34" i="54" s="1"/>
  <c r="AS14" i="54"/>
  <c r="S34" i="54" s="1"/>
  <c r="AQ14" i="54"/>
  <c r="O30" i="54" s="1"/>
  <c r="AM14" i="54"/>
  <c r="S30" i="54" s="1"/>
  <c r="AK14" i="54"/>
  <c r="O26" i="54" s="1"/>
  <c r="AG14" i="54"/>
  <c r="S26" i="54" s="1"/>
  <c r="AE14" i="54"/>
  <c r="O22" i="54" s="1"/>
  <c r="AA14" i="54"/>
  <c r="S22" i="54" s="1"/>
  <c r="Y14" i="54"/>
  <c r="O18" i="54" s="1"/>
  <c r="U14" i="54"/>
  <c r="S18" i="54" s="1"/>
  <c r="L14" i="54"/>
  <c r="J14" i="54"/>
  <c r="F14" i="54"/>
  <c r="D14" i="54"/>
  <c r="BI13" i="54"/>
  <c r="O41" i="54" s="1"/>
  <c r="BE13" i="54"/>
  <c r="S41" i="54" s="1"/>
  <c r="BC13" i="54"/>
  <c r="O37" i="54" s="1"/>
  <c r="AY13" i="54"/>
  <c r="S37" i="54" s="1"/>
  <c r="AW13" i="54"/>
  <c r="O33" i="54" s="1"/>
  <c r="AS13" i="54"/>
  <c r="S33" i="54" s="1"/>
  <c r="AQ13" i="54"/>
  <c r="O29" i="54" s="1"/>
  <c r="AM13" i="54"/>
  <c r="S29" i="54" s="1"/>
  <c r="AK13" i="54"/>
  <c r="O25" i="54" s="1"/>
  <c r="AG13" i="54"/>
  <c r="S25" i="54" s="1"/>
  <c r="AE13" i="54"/>
  <c r="O21" i="54" s="1"/>
  <c r="AA13" i="54"/>
  <c r="S21" i="54" s="1"/>
  <c r="Y13" i="54"/>
  <c r="O17" i="54" s="1"/>
  <c r="U13" i="54"/>
  <c r="S17" i="54" s="1"/>
  <c r="L13" i="54"/>
  <c r="BS12" i="54" s="1"/>
  <c r="J13" i="54"/>
  <c r="F13" i="54"/>
  <c r="E13" i="54"/>
  <c r="D13" i="54"/>
  <c r="A13" i="54"/>
  <c r="BH12" i="54"/>
  <c r="P40" i="54" s="1"/>
  <c r="BE12" i="54"/>
  <c r="R40" i="54" s="1"/>
  <c r="BB12" i="54"/>
  <c r="AY12" i="54"/>
  <c r="R36" i="54" s="1"/>
  <c r="AV12" i="54"/>
  <c r="P32" i="54" s="1"/>
  <c r="AS12" i="54"/>
  <c r="R32" i="54" s="1"/>
  <c r="AP12" i="54"/>
  <c r="P28" i="54" s="1"/>
  <c r="AM12" i="54"/>
  <c r="R28" i="54" s="1"/>
  <c r="AJ12" i="54"/>
  <c r="P24" i="54" s="1"/>
  <c r="AG12" i="54"/>
  <c r="R24" i="54" s="1"/>
  <c r="AA12" i="54"/>
  <c r="R20" i="54" s="1"/>
  <c r="H12" i="54"/>
  <c r="B12" i="54"/>
  <c r="A12" i="54"/>
  <c r="BI11" i="54"/>
  <c r="I43" i="54" s="1"/>
  <c r="BE11" i="54"/>
  <c r="M43" i="54" s="1"/>
  <c r="BC11" i="54"/>
  <c r="I39" i="54" s="1"/>
  <c r="AY11" i="54"/>
  <c r="M39" i="54" s="1"/>
  <c r="AW11" i="54"/>
  <c r="I35" i="54" s="1"/>
  <c r="AS11" i="54"/>
  <c r="M35" i="54" s="1"/>
  <c r="AQ11" i="54"/>
  <c r="I31" i="54" s="1"/>
  <c r="AM11" i="54"/>
  <c r="AK11" i="54"/>
  <c r="I27" i="54" s="1"/>
  <c r="AG11" i="54"/>
  <c r="M27" i="54" s="1"/>
  <c r="AE11" i="54"/>
  <c r="I23" i="54" s="1"/>
  <c r="AA11" i="54"/>
  <c r="M23" i="54" s="1"/>
  <c r="Y11" i="54"/>
  <c r="I19" i="54" s="1"/>
  <c r="U11" i="54"/>
  <c r="M19" i="54" s="1"/>
  <c r="S11" i="54"/>
  <c r="I15" i="54" s="1"/>
  <c r="O11" i="54"/>
  <c r="M15" i="54" s="1"/>
  <c r="F11" i="54"/>
  <c r="D11" i="54"/>
  <c r="BI10" i="54"/>
  <c r="I42" i="54" s="1"/>
  <c r="BE10" i="54"/>
  <c r="M42" i="54" s="1"/>
  <c r="BC10" i="54"/>
  <c r="I38" i="54" s="1"/>
  <c r="AY10" i="54"/>
  <c r="M38" i="54" s="1"/>
  <c r="AW10" i="54"/>
  <c r="I34" i="54" s="1"/>
  <c r="AS10" i="54"/>
  <c r="M34" i="54" s="1"/>
  <c r="AQ10" i="54"/>
  <c r="I30" i="54" s="1"/>
  <c r="AM10" i="54"/>
  <c r="AK10" i="54"/>
  <c r="I26" i="54" s="1"/>
  <c r="AG10" i="54"/>
  <c r="M26" i="54" s="1"/>
  <c r="AE10" i="54"/>
  <c r="I22" i="54" s="1"/>
  <c r="AA10" i="54"/>
  <c r="M22" i="54" s="1"/>
  <c r="Y10" i="54"/>
  <c r="I18" i="54" s="1"/>
  <c r="U10" i="54"/>
  <c r="M18" i="54" s="1"/>
  <c r="S10" i="54"/>
  <c r="I14" i="54" s="1"/>
  <c r="O10" i="54"/>
  <c r="M14" i="54" s="1"/>
  <c r="F10" i="54"/>
  <c r="D10" i="54"/>
  <c r="BI9" i="54"/>
  <c r="I41" i="54" s="1"/>
  <c r="BE9" i="54"/>
  <c r="M41" i="54" s="1"/>
  <c r="BC9" i="54"/>
  <c r="I37" i="54" s="1"/>
  <c r="AY9" i="54"/>
  <c r="M37" i="54" s="1"/>
  <c r="AW9" i="54"/>
  <c r="I33" i="54" s="1"/>
  <c r="AS9" i="54"/>
  <c r="M33" i="54" s="1"/>
  <c r="AQ9" i="54"/>
  <c r="I29" i="54" s="1"/>
  <c r="AM9" i="54"/>
  <c r="AK9" i="54"/>
  <c r="I25" i="54" s="1"/>
  <c r="AG9" i="54"/>
  <c r="M25" i="54" s="1"/>
  <c r="AE9" i="54"/>
  <c r="I21" i="54" s="1"/>
  <c r="AA9" i="54"/>
  <c r="M21" i="54" s="1"/>
  <c r="Y9" i="54"/>
  <c r="I17" i="54" s="1"/>
  <c r="U9" i="54"/>
  <c r="M17" i="54" s="1"/>
  <c r="S9" i="54"/>
  <c r="I13" i="54" s="1"/>
  <c r="O9" i="54"/>
  <c r="M13" i="54" s="1"/>
  <c r="F9" i="54"/>
  <c r="D9" i="54"/>
  <c r="A9" i="54"/>
  <c r="BS8" i="54"/>
  <c r="BH8" i="54"/>
  <c r="J40" i="54" s="1"/>
  <c r="BE8" i="54"/>
  <c r="BB8" i="54"/>
  <c r="AY8" i="54"/>
  <c r="L36" i="54" s="1"/>
  <c r="AV8" i="54"/>
  <c r="J32" i="54" s="1"/>
  <c r="AS8" i="54"/>
  <c r="L32" i="54" s="1"/>
  <c r="AP8" i="54"/>
  <c r="J28" i="54" s="1"/>
  <c r="AM8" i="54"/>
  <c r="L28" i="54" s="1"/>
  <c r="AD8" i="54"/>
  <c r="J20" i="54" s="1"/>
  <c r="X8" i="54"/>
  <c r="J16" i="54" s="1"/>
  <c r="R8" i="54"/>
  <c r="J12" i="54" s="1"/>
  <c r="B8" i="54"/>
  <c r="A8" i="54"/>
  <c r="BI7" i="54"/>
  <c r="C43" i="54" s="1"/>
  <c r="BE7" i="54"/>
  <c r="G43" i="54" s="1"/>
  <c r="BC7" i="54"/>
  <c r="C39" i="54" s="1"/>
  <c r="AY7" i="54"/>
  <c r="G39" i="54" s="1"/>
  <c r="AW7" i="54"/>
  <c r="C35" i="54" s="1"/>
  <c r="AS7" i="54"/>
  <c r="G35" i="54" s="1"/>
  <c r="AQ7" i="54"/>
  <c r="C31" i="54" s="1"/>
  <c r="AM7" i="54"/>
  <c r="AK7" i="54"/>
  <c r="C27" i="54" s="1"/>
  <c r="AG7" i="54"/>
  <c r="G27" i="54" s="1"/>
  <c r="AE7" i="54"/>
  <c r="C23" i="54" s="1"/>
  <c r="AA7" i="54"/>
  <c r="G23" i="54" s="1"/>
  <c r="Y7" i="54"/>
  <c r="C19" i="54" s="1"/>
  <c r="U7" i="54"/>
  <c r="G19" i="54" s="1"/>
  <c r="S7" i="54"/>
  <c r="C15" i="54" s="1"/>
  <c r="O7" i="54"/>
  <c r="G15" i="54" s="1"/>
  <c r="M7" i="54"/>
  <c r="C11" i="54" s="1"/>
  <c r="I7" i="54"/>
  <c r="G11" i="54" s="1"/>
  <c r="BI6" i="54"/>
  <c r="C42" i="54" s="1"/>
  <c r="BE6" i="54"/>
  <c r="G42" i="54" s="1"/>
  <c r="BC6" i="54"/>
  <c r="C38" i="54" s="1"/>
  <c r="AY6" i="54"/>
  <c r="G38" i="54" s="1"/>
  <c r="AW6" i="54"/>
  <c r="C34" i="54" s="1"/>
  <c r="AS6" i="54"/>
  <c r="G34" i="54" s="1"/>
  <c r="AQ6" i="54"/>
  <c r="C30" i="54" s="1"/>
  <c r="AM6" i="54"/>
  <c r="AK6" i="54"/>
  <c r="C26" i="54" s="1"/>
  <c r="AG6" i="54"/>
  <c r="G26" i="54" s="1"/>
  <c r="AE6" i="54"/>
  <c r="C22" i="54" s="1"/>
  <c r="AA6" i="54"/>
  <c r="G22" i="54" s="1"/>
  <c r="Y6" i="54"/>
  <c r="C18" i="54" s="1"/>
  <c r="U6" i="54"/>
  <c r="G18" i="54" s="1"/>
  <c r="S6" i="54"/>
  <c r="C14" i="54" s="1"/>
  <c r="O6" i="54"/>
  <c r="G14" i="54" s="1"/>
  <c r="M6" i="54"/>
  <c r="C10" i="54" s="1"/>
  <c r="I6" i="54"/>
  <c r="G10" i="54" s="1"/>
  <c r="BI5" i="54"/>
  <c r="C41" i="54" s="1"/>
  <c r="BE5" i="54"/>
  <c r="G41" i="54" s="1"/>
  <c r="BC5" i="54"/>
  <c r="C37" i="54" s="1"/>
  <c r="AY5" i="54"/>
  <c r="G37" i="54" s="1"/>
  <c r="AW5" i="54"/>
  <c r="C33" i="54" s="1"/>
  <c r="AU5" i="54"/>
  <c r="AS5" i="54"/>
  <c r="G33" i="54" s="1"/>
  <c r="AQ5" i="54"/>
  <c r="C29" i="54" s="1"/>
  <c r="AM5" i="54"/>
  <c r="AK5" i="54"/>
  <c r="C25" i="54" s="1"/>
  <c r="AG5" i="54"/>
  <c r="G25" i="54" s="1"/>
  <c r="AE5" i="54"/>
  <c r="C21" i="54" s="1"/>
  <c r="AA5" i="54"/>
  <c r="G21" i="54" s="1"/>
  <c r="Y5" i="54"/>
  <c r="C17" i="54" s="1"/>
  <c r="U5" i="54"/>
  <c r="G17" i="54" s="1"/>
  <c r="S5" i="54"/>
  <c r="C13" i="54" s="1"/>
  <c r="O5" i="54"/>
  <c r="G13" i="54" s="1"/>
  <c r="M5" i="54"/>
  <c r="C9" i="54" s="1"/>
  <c r="I5" i="54"/>
  <c r="G9" i="54" s="1"/>
  <c r="A5" i="54"/>
  <c r="BS4" i="54"/>
  <c r="BR4" i="54"/>
  <c r="BH4" i="54"/>
  <c r="D40" i="54" s="1"/>
  <c r="BE4" i="54"/>
  <c r="F40" i="54" s="1"/>
  <c r="BB4" i="54"/>
  <c r="D36" i="54" s="1"/>
  <c r="AY4" i="54"/>
  <c r="AV4" i="54"/>
  <c r="D32" i="54" s="1"/>
  <c r="AS4" i="54"/>
  <c r="F32" i="54" s="1"/>
  <c r="AP4" i="54"/>
  <c r="D28" i="54" s="1"/>
  <c r="BN28" i="54" s="1"/>
  <c r="AM4" i="54"/>
  <c r="F28" i="54" s="1"/>
  <c r="AJ4" i="54"/>
  <c r="D24" i="54" s="1"/>
  <c r="AD4" i="54"/>
  <c r="D20" i="54" s="1"/>
  <c r="R4" i="54"/>
  <c r="D12" i="54" s="1"/>
  <c r="L4" i="54"/>
  <c r="D8" i="54" s="1"/>
  <c r="I4" i="54"/>
  <c r="BD49" i="53"/>
  <c r="AX49" i="53"/>
  <c r="AR49" i="53"/>
  <c r="AL49" i="53"/>
  <c r="AF49" i="53"/>
  <c r="Z49" i="53"/>
  <c r="T49" i="53"/>
  <c r="N49" i="53"/>
  <c r="H49" i="53"/>
  <c r="B49" i="53"/>
  <c r="A49" i="53"/>
  <c r="BB43" i="53"/>
  <c r="AZ43" i="53"/>
  <c r="AV43" i="53"/>
  <c r="AT43" i="53"/>
  <c r="AP43" i="53"/>
  <c r="AN43" i="53"/>
  <c r="AJ43" i="53"/>
  <c r="AH43" i="53"/>
  <c r="AD43" i="53"/>
  <c r="AB43" i="53"/>
  <c r="X43" i="53"/>
  <c r="V43" i="53"/>
  <c r="R43" i="53"/>
  <c r="P43" i="53"/>
  <c r="L43" i="53"/>
  <c r="J43" i="53"/>
  <c r="F43" i="53"/>
  <c r="D43" i="53"/>
  <c r="BB42" i="53"/>
  <c r="AZ42" i="53"/>
  <c r="AV42" i="53"/>
  <c r="AT42" i="53"/>
  <c r="AP42" i="53"/>
  <c r="AN42" i="53"/>
  <c r="AJ42" i="53"/>
  <c r="AH42" i="53"/>
  <c r="AD42" i="53"/>
  <c r="AB42" i="53"/>
  <c r="X42" i="53"/>
  <c r="V42" i="53"/>
  <c r="R42" i="53"/>
  <c r="P42" i="53"/>
  <c r="L42" i="53"/>
  <c r="J42" i="53"/>
  <c r="BR40" i="53" s="1"/>
  <c r="BX40" i="53" s="1"/>
  <c r="F42" i="53"/>
  <c r="D42" i="53"/>
  <c r="BB41" i="53"/>
  <c r="AZ41" i="53"/>
  <c r="AV41" i="53"/>
  <c r="AT41" i="53"/>
  <c r="AP41" i="53"/>
  <c r="AN41" i="53"/>
  <c r="AJ41" i="53"/>
  <c r="AH41" i="53"/>
  <c r="AD41" i="53"/>
  <c r="AB41" i="53"/>
  <c r="X41" i="53"/>
  <c r="V41" i="53"/>
  <c r="R41" i="53"/>
  <c r="P41" i="53"/>
  <c r="L41" i="53"/>
  <c r="J41" i="53"/>
  <c r="F41" i="53"/>
  <c r="BS40" i="53" s="1"/>
  <c r="D41" i="53"/>
  <c r="A41" i="53"/>
  <c r="AX40" i="53"/>
  <c r="AR40" i="53"/>
  <c r="AL40" i="53"/>
  <c r="AJ40" i="53"/>
  <c r="AF40" i="53"/>
  <c r="Z40" i="53"/>
  <c r="T40" i="53"/>
  <c r="N40" i="53"/>
  <c r="L40" i="53"/>
  <c r="H40" i="53"/>
  <c r="B40" i="53"/>
  <c r="A40" i="53"/>
  <c r="BI39" i="53"/>
  <c r="AY43" i="53" s="1"/>
  <c r="BE39" i="53"/>
  <c r="BC43" i="53" s="1"/>
  <c r="AV39" i="53"/>
  <c r="AT39" i="53"/>
  <c r="AP39" i="53"/>
  <c r="AN39" i="53"/>
  <c r="AJ39" i="53"/>
  <c r="AH39" i="53"/>
  <c r="AD39" i="53"/>
  <c r="AB39" i="53"/>
  <c r="X39" i="53"/>
  <c r="V39" i="53"/>
  <c r="R39" i="53"/>
  <c r="P39" i="53"/>
  <c r="L39" i="53"/>
  <c r="J39" i="53"/>
  <c r="F39" i="53"/>
  <c r="D39" i="53"/>
  <c r="BI38" i="53"/>
  <c r="AY42" i="53" s="1"/>
  <c r="BE38" i="53"/>
  <c r="BC42" i="53" s="1"/>
  <c r="AV38" i="53"/>
  <c r="AT38" i="53"/>
  <c r="AP38" i="53"/>
  <c r="AN38" i="53"/>
  <c r="AJ38" i="53"/>
  <c r="AH38" i="53"/>
  <c r="AD38" i="53"/>
  <c r="AB38" i="53"/>
  <c r="X38" i="53"/>
  <c r="V38" i="53"/>
  <c r="R38" i="53"/>
  <c r="P38" i="53"/>
  <c r="L38" i="53"/>
  <c r="J38" i="53"/>
  <c r="F38" i="53"/>
  <c r="D38" i="53"/>
  <c r="BI37" i="53"/>
  <c r="AY41" i="53" s="1"/>
  <c r="BE37" i="53"/>
  <c r="BC41" i="53" s="1"/>
  <c r="AV37" i="53"/>
  <c r="AT37" i="53"/>
  <c r="AP37" i="53"/>
  <c r="AN37" i="53"/>
  <c r="AJ37" i="53"/>
  <c r="AH37" i="53"/>
  <c r="AD37" i="53"/>
  <c r="AB37" i="53"/>
  <c r="X37" i="53"/>
  <c r="V37" i="53"/>
  <c r="R37" i="53"/>
  <c r="P37" i="53"/>
  <c r="L37" i="53"/>
  <c r="J37" i="53"/>
  <c r="F37" i="53"/>
  <c r="BS36" i="53" s="1"/>
  <c r="D37" i="53"/>
  <c r="A37" i="53"/>
  <c r="BR36" i="53"/>
  <c r="BX36" i="53" s="1"/>
  <c r="BH36" i="53"/>
  <c r="AZ40" i="53" s="1"/>
  <c r="BE36" i="53"/>
  <c r="BB40" i="53" s="1"/>
  <c r="AR36" i="53"/>
  <c r="AN36" i="53"/>
  <c r="AL36" i="53"/>
  <c r="AF36" i="53"/>
  <c r="Z36" i="53"/>
  <c r="T36" i="53"/>
  <c r="P36" i="53"/>
  <c r="N36" i="53"/>
  <c r="J36" i="53"/>
  <c r="H36" i="53"/>
  <c r="F36" i="53"/>
  <c r="B36" i="53"/>
  <c r="A36" i="53"/>
  <c r="BI35" i="53"/>
  <c r="AS43" i="53" s="1"/>
  <c r="BE35" i="53"/>
  <c r="AW43" i="53" s="1"/>
  <c r="BC35" i="53"/>
  <c r="AS39" i="53" s="1"/>
  <c r="AY35" i="53"/>
  <c r="AW39" i="53" s="1"/>
  <c r="AP35" i="53"/>
  <c r="AN35" i="53"/>
  <c r="AJ35" i="53"/>
  <c r="AH35" i="53"/>
  <c r="AD35" i="53"/>
  <c r="AB35" i="53"/>
  <c r="X35" i="53"/>
  <c r="V35" i="53"/>
  <c r="R35" i="53"/>
  <c r="P35" i="53"/>
  <c r="L35" i="53"/>
  <c r="J35" i="53"/>
  <c r="F35" i="53"/>
  <c r="D35" i="53"/>
  <c r="BI34" i="53"/>
  <c r="AS42" i="53" s="1"/>
  <c r="BE34" i="53"/>
  <c r="AW42" i="53" s="1"/>
  <c r="BC34" i="53"/>
  <c r="AS38" i="53" s="1"/>
  <c r="AY34" i="53"/>
  <c r="AW38" i="53" s="1"/>
  <c r="AP34" i="53"/>
  <c r="AN34" i="53"/>
  <c r="AJ34" i="53"/>
  <c r="AH34" i="53"/>
  <c r="AD34" i="53"/>
  <c r="AB34" i="53"/>
  <c r="X34" i="53"/>
  <c r="V34" i="53"/>
  <c r="R34" i="53"/>
  <c r="P34" i="53"/>
  <c r="L34" i="53"/>
  <c r="J34" i="53"/>
  <c r="F34" i="53"/>
  <c r="D34" i="53"/>
  <c r="BI33" i="53"/>
  <c r="AS41" i="53" s="1"/>
  <c r="BE33" i="53"/>
  <c r="AW41" i="53" s="1"/>
  <c r="BC33" i="53"/>
  <c r="AS37" i="53" s="1"/>
  <c r="AY33" i="53"/>
  <c r="AW37" i="53" s="1"/>
  <c r="AP33" i="53"/>
  <c r="AN33" i="53"/>
  <c r="AJ33" i="53"/>
  <c r="AH33" i="53"/>
  <c r="AD33" i="53"/>
  <c r="AB33" i="53"/>
  <c r="X33" i="53"/>
  <c r="V33" i="53"/>
  <c r="R33" i="53"/>
  <c r="P33" i="53"/>
  <c r="L33" i="53"/>
  <c r="J33" i="53"/>
  <c r="F33" i="53"/>
  <c r="BS32" i="53" s="1"/>
  <c r="D33" i="53"/>
  <c r="A33" i="53"/>
  <c r="BH32" i="53"/>
  <c r="AT40" i="53" s="1"/>
  <c r="BE32" i="53"/>
  <c r="AV40" i="53" s="1"/>
  <c r="BB32" i="53"/>
  <c r="AT36" i="53" s="1"/>
  <c r="AY32" i="53"/>
  <c r="AV36" i="53" s="1"/>
  <c r="AP32" i="53"/>
  <c r="AL32" i="53"/>
  <c r="AF32" i="53"/>
  <c r="Z32" i="53"/>
  <c r="V32" i="53"/>
  <c r="T32" i="53"/>
  <c r="N32" i="53"/>
  <c r="H32" i="53"/>
  <c r="B32" i="53"/>
  <c r="A32" i="53"/>
  <c r="BI31" i="53"/>
  <c r="AM43" i="53" s="1"/>
  <c r="BE31" i="53"/>
  <c r="AQ43" i="53" s="1"/>
  <c r="BC31" i="53"/>
  <c r="AM39" i="53" s="1"/>
  <c r="AY31" i="53"/>
  <c r="AQ39" i="53" s="1"/>
  <c r="AW31" i="53"/>
  <c r="AM35" i="53" s="1"/>
  <c r="AS31" i="53"/>
  <c r="AQ35" i="53" s="1"/>
  <c r="AJ31" i="53"/>
  <c r="AH31" i="53"/>
  <c r="AD31" i="53"/>
  <c r="AB31" i="53"/>
  <c r="X31" i="53"/>
  <c r="V31" i="53"/>
  <c r="R31" i="53"/>
  <c r="P31" i="53"/>
  <c r="L31" i="53"/>
  <c r="J31" i="53"/>
  <c r="F31" i="53"/>
  <c r="D31" i="53"/>
  <c r="BI30" i="53"/>
  <c r="AM42" i="53" s="1"/>
  <c r="BE30" i="53"/>
  <c r="AQ42" i="53" s="1"/>
  <c r="BC30" i="53"/>
  <c r="AM38" i="53" s="1"/>
  <c r="AY30" i="53"/>
  <c r="AQ38" i="53" s="1"/>
  <c r="AW30" i="53"/>
  <c r="AM34" i="53" s="1"/>
  <c r="AS30" i="53"/>
  <c r="AQ34" i="53" s="1"/>
  <c r="AJ30" i="53"/>
  <c r="AH30" i="53"/>
  <c r="AD30" i="53"/>
  <c r="AB30" i="53"/>
  <c r="X30" i="53"/>
  <c r="V30" i="53"/>
  <c r="R30" i="53"/>
  <c r="P30" i="53"/>
  <c r="L30" i="53"/>
  <c r="J30" i="53"/>
  <c r="F30" i="53"/>
  <c r="BS28" i="53" s="1"/>
  <c r="D30" i="53"/>
  <c r="BI29" i="53"/>
  <c r="AM41" i="53" s="1"/>
  <c r="BE29" i="53"/>
  <c r="AQ41" i="53" s="1"/>
  <c r="BC29" i="53"/>
  <c r="AM37" i="53" s="1"/>
  <c r="AY29" i="53"/>
  <c r="AQ37" i="53" s="1"/>
  <c r="AW29" i="53"/>
  <c r="AM33" i="53" s="1"/>
  <c r="AS29" i="53"/>
  <c r="AQ33" i="53" s="1"/>
  <c r="AJ29" i="53"/>
  <c r="AH29" i="53"/>
  <c r="AD29" i="53"/>
  <c r="AB29" i="53"/>
  <c r="X29" i="53"/>
  <c r="V29" i="53"/>
  <c r="S29" i="53"/>
  <c r="R29" i="53"/>
  <c r="P29" i="53"/>
  <c r="L29" i="53"/>
  <c r="J29" i="53"/>
  <c r="F29" i="53"/>
  <c r="D29" i="53"/>
  <c r="A29" i="53"/>
  <c r="BH28" i="53"/>
  <c r="AN40" i="53" s="1"/>
  <c r="BE28" i="53"/>
  <c r="AP40" i="53" s="1"/>
  <c r="BB28" i="53"/>
  <c r="AY28" i="53"/>
  <c r="AP36" i="53" s="1"/>
  <c r="AV28" i="53"/>
  <c r="AN32" i="53" s="1"/>
  <c r="AS28" i="53"/>
  <c r="AF28" i="53"/>
  <c r="T28" i="53"/>
  <c r="N28" i="53"/>
  <c r="H28" i="53"/>
  <c r="B28" i="53"/>
  <c r="A28" i="53"/>
  <c r="BI27" i="53"/>
  <c r="AG43" i="53" s="1"/>
  <c r="BE27" i="53"/>
  <c r="AK43" i="53" s="1"/>
  <c r="BC27" i="53"/>
  <c r="AG39" i="53" s="1"/>
  <c r="AY27" i="53"/>
  <c r="AK39" i="53" s="1"/>
  <c r="AW27" i="53"/>
  <c r="AG35" i="53" s="1"/>
  <c r="AS27" i="53"/>
  <c r="AK35" i="53" s="1"/>
  <c r="AQ27" i="53"/>
  <c r="AG31" i="53" s="1"/>
  <c r="AM27" i="53"/>
  <c r="AK31" i="53" s="1"/>
  <c r="AD27" i="53"/>
  <c r="AB27" i="53"/>
  <c r="X27" i="53"/>
  <c r="V27" i="53"/>
  <c r="R27" i="53"/>
  <c r="P27" i="53"/>
  <c r="L27" i="53"/>
  <c r="J27" i="53"/>
  <c r="F27" i="53"/>
  <c r="D27" i="53"/>
  <c r="BI26" i="53"/>
  <c r="AG42" i="53" s="1"/>
  <c r="BE26" i="53"/>
  <c r="AK42" i="53" s="1"/>
  <c r="BC26" i="53"/>
  <c r="AG38" i="53" s="1"/>
  <c r="AY26" i="53"/>
  <c r="AK38" i="53" s="1"/>
  <c r="AW26" i="53"/>
  <c r="AG34" i="53" s="1"/>
  <c r="AS26" i="53"/>
  <c r="AK34" i="53" s="1"/>
  <c r="AQ26" i="53"/>
  <c r="AG30" i="53" s="1"/>
  <c r="AM26" i="53"/>
  <c r="AK30" i="53" s="1"/>
  <c r="AD26" i="53"/>
  <c r="AB26" i="53"/>
  <c r="X26" i="53"/>
  <c r="V26" i="53"/>
  <c r="S26" i="53"/>
  <c r="R26" i="53"/>
  <c r="P26" i="53"/>
  <c r="L26" i="53"/>
  <c r="J26" i="53"/>
  <c r="F26" i="53"/>
  <c r="D26" i="53"/>
  <c r="BI25" i="53"/>
  <c r="AG41" i="53" s="1"/>
  <c r="BE25" i="53"/>
  <c r="AK41" i="53" s="1"/>
  <c r="BC25" i="53"/>
  <c r="AG37" i="53" s="1"/>
  <c r="AY25" i="53"/>
  <c r="AK37" i="53" s="1"/>
  <c r="AW25" i="53"/>
  <c r="AG33" i="53" s="1"/>
  <c r="AS25" i="53"/>
  <c r="AK33" i="53" s="1"/>
  <c r="AQ25" i="53"/>
  <c r="AG29" i="53" s="1"/>
  <c r="AM25" i="53"/>
  <c r="AK29" i="53" s="1"/>
  <c r="AD25" i="53"/>
  <c r="AB25" i="53"/>
  <c r="X25" i="53"/>
  <c r="V25" i="53"/>
  <c r="S25" i="53"/>
  <c r="R25" i="53"/>
  <c r="P25" i="53"/>
  <c r="L25" i="53"/>
  <c r="J25" i="53"/>
  <c r="BR24" i="53" s="1"/>
  <c r="BX24" i="53" s="1"/>
  <c r="F25" i="53"/>
  <c r="D25" i="53"/>
  <c r="A25" i="53"/>
  <c r="BS24" i="53"/>
  <c r="BH24" i="53"/>
  <c r="AH40" i="53" s="1"/>
  <c r="BE24" i="53"/>
  <c r="BB24" i="53"/>
  <c r="AH36" i="53" s="1"/>
  <c r="AY24" i="53"/>
  <c r="AJ36" i="53" s="1"/>
  <c r="AV24" i="53"/>
  <c r="AH32" i="53" s="1"/>
  <c r="AS24" i="53"/>
  <c r="AJ32" i="53" s="1"/>
  <c r="AP24" i="53"/>
  <c r="AH28" i="53" s="1"/>
  <c r="AM24" i="53"/>
  <c r="AJ28" i="53" s="1"/>
  <c r="Z24" i="53"/>
  <c r="T24" i="53"/>
  <c r="N24" i="53"/>
  <c r="H24" i="53"/>
  <c r="B24" i="53"/>
  <c r="A24" i="53"/>
  <c r="BI23" i="53"/>
  <c r="AA43" i="53" s="1"/>
  <c r="BE23" i="53"/>
  <c r="AE43" i="53" s="1"/>
  <c r="BC23" i="53"/>
  <c r="AA39" i="53" s="1"/>
  <c r="AY23" i="53"/>
  <c r="AE39" i="53" s="1"/>
  <c r="AW23" i="53"/>
  <c r="AA35" i="53" s="1"/>
  <c r="AS23" i="53"/>
  <c r="AE35" i="53" s="1"/>
  <c r="AQ23" i="53"/>
  <c r="AA31" i="53" s="1"/>
  <c r="AM23" i="53"/>
  <c r="AE31" i="53" s="1"/>
  <c r="AK23" i="53"/>
  <c r="AA27" i="53" s="1"/>
  <c r="AG23" i="53"/>
  <c r="AE27" i="53" s="1"/>
  <c r="Y23" i="53"/>
  <c r="X23" i="53"/>
  <c r="V23" i="53"/>
  <c r="R23" i="53"/>
  <c r="P23" i="53"/>
  <c r="L23" i="53"/>
  <c r="J23" i="53"/>
  <c r="F23" i="53"/>
  <c r="D23" i="53"/>
  <c r="BI22" i="53"/>
  <c r="AA42" i="53" s="1"/>
  <c r="BE22" i="53"/>
  <c r="AE42" i="53" s="1"/>
  <c r="BC22" i="53"/>
  <c r="AA38" i="53" s="1"/>
  <c r="AY22" i="53"/>
  <c r="AE38" i="53" s="1"/>
  <c r="AW22" i="53"/>
  <c r="AA34" i="53" s="1"/>
  <c r="AS22" i="53"/>
  <c r="AE34" i="53" s="1"/>
  <c r="AQ22" i="53"/>
  <c r="AA30" i="53" s="1"/>
  <c r="AM22" i="53"/>
  <c r="AE30" i="53" s="1"/>
  <c r="AK22" i="53"/>
  <c r="AA26" i="53" s="1"/>
  <c r="AG22" i="53"/>
  <c r="AE26" i="53" s="1"/>
  <c r="X22" i="53"/>
  <c r="V22" i="53"/>
  <c r="S22" i="53"/>
  <c r="R22" i="53"/>
  <c r="P22" i="53"/>
  <c r="L22" i="53"/>
  <c r="J22" i="53"/>
  <c r="F22" i="53"/>
  <c r="D22" i="53"/>
  <c r="BI21" i="53"/>
  <c r="AA41" i="53" s="1"/>
  <c r="BE21" i="53"/>
  <c r="AE41" i="53" s="1"/>
  <c r="BC21" i="53"/>
  <c r="AA37" i="53" s="1"/>
  <c r="AY21" i="53"/>
  <c r="AE37" i="53" s="1"/>
  <c r="AW21" i="53"/>
  <c r="AA33" i="53" s="1"/>
  <c r="AS21" i="53"/>
  <c r="AE33" i="53" s="1"/>
  <c r="AQ21" i="53"/>
  <c r="AA29" i="53" s="1"/>
  <c r="AM21" i="53"/>
  <c r="AE29" i="53" s="1"/>
  <c r="AK21" i="53"/>
  <c r="AA25" i="53" s="1"/>
  <c r="AG21" i="53"/>
  <c r="AE25" i="53" s="1"/>
  <c r="X21" i="53"/>
  <c r="V21" i="53"/>
  <c r="R21" i="53"/>
  <c r="P21" i="53"/>
  <c r="L21" i="53"/>
  <c r="J21" i="53"/>
  <c r="F21" i="53"/>
  <c r="D21" i="53"/>
  <c r="A21" i="53"/>
  <c r="BH20" i="53"/>
  <c r="AB40" i="53" s="1"/>
  <c r="BE20" i="53"/>
  <c r="AD40" i="53" s="1"/>
  <c r="BB20" i="53"/>
  <c r="AB36" i="53" s="1"/>
  <c r="AY20" i="53"/>
  <c r="AD36" i="53" s="1"/>
  <c r="AV20" i="53"/>
  <c r="AB32" i="53" s="1"/>
  <c r="AS20" i="53"/>
  <c r="AD32" i="53" s="1"/>
  <c r="AP20" i="53"/>
  <c r="AB28" i="53" s="1"/>
  <c r="AM20" i="53"/>
  <c r="AD28" i="53" s="1"/>
  <c r="AJ20" i="53"/>
  <c r="AB24" i="53" s="1"/>
  <c r="AG20" i="53"/>
  <c r="AD24" i="53" s="1"/>
  <c r="T20" i="53"/>
  <c r="N20" i="53"/>
  <c r="H20" i="53"/>
  <c r="B20" i="53"/>
  <c r="A20" i="53"/>
  <c r="BI19" i="53"/>
  <c r="U43" i="53" s="1"/>
  <c r="BE19" i="53"/>
  <c r="Y43" i="53" s="1"/>
  <c r="BC19" i="53"/>
  <c r="U39" i="53" s="1"/>
  <c r="AY19" i="53"/>
  <c r="Y39" i="53" s="1"/>
  <c r="AW19" i="53"/>
  <c r="U35" i="53" s="1"/>
  <c r="AS19" i="53"/>
  <c r="Y35" i="53" s="1"/>
  <c r="AQ19" i="53"/>
  <c r="U31" i="53" s="1"/>
  <c r="AM19" i="53"/>
  <c r="Y31" i="53" s="1"/>
  <c r="AK19" i="53"/>
  <c r="U27" i="53" s="1"/>
  <c r="AG19" i="53"/>
  <c r="Y27" i="53" s="1"/>
  <c r="AE19" i="53"/>
  <c r="U23" i="53" s="1"/>
  <c r="AA19" i="53"/>
  <c r="R19" i="53"/>
  <c r="P19" i="53"/>
  <c r="L19" i="53"/>
  <c r="J19" i="53"/>
  <c r="F19" i="53"/>
  <c r="D19" i="53"/>
  <c r="BI18" i="53"/>
  <c r="U42" i="53" s="1"/>
  <c r="BE18" i="53"/>
  <c r="Y42" i="53" s="1"/>
  <c r="BC18" i="53"/>
  <c r="U38" i="53" s="1"/>
  <c r="AY18" i="53"/>
  <c r="Y38" i="53" s="1"/>
  <c r="AW18" i="53"/>
  <c r="U34" i="53" s="1"/>
  <c r="AS18" i="53"/>
  <c r="Y34" i="53" s="1"/>
  <c r="AQ18" i="53"/>
  <c r="U30" i="53" s="1"/>
  <c r="AM18" i="53"/>
  <c r="Y30" i="53" s="1"/>
  <c r="AK18" i="53"/>
  <c r="U26" i="53" s="1"/>
  <c r="AG18" i="53"/>
  <c r="Y26" i="53" s="1"/>
  <c r="AE18" i="53"/>
  <c r="U22" i="53" s="1"/>
  <c r="AA18" i="53"/>
  <c r="Y22" i="53" s="1"/>
  <c r="R18" i="53"/>
  <c r="P18" i="53"/>
  <c r="L18" i="53"/>
  <c r="J18" i="53"/>
  <c r="F18" i="53"/>
  <c r="D18" i="53"/>
  <c r="BI17" i="53"/>
  <c r="U41" i="53" s="1"/>
  <c r="BE17" i="53"/>
  <c r="Y41" i="53" s="1"/>
  <c r="BC17" i="53"/>
  <c r="U37" i="53" s="1"/>
  <c r="AY17" i="53"/>
  <c r="Y37" i="53" s="1"/>
  <c r="AW17" i="53"/>
  <c r="U33" i="53" s="1"/>
  <c r="AS17" i="53"/>
  <c r="Y33" i="53" s="1"/>
  <c r="AQ17" i="53"/>
  <c r="U29" i="53" s="1"/>
  <c r="AM17" i="53"/>
  <c r="Y29" i="53" s="1"/>
  <c r="AK17" i="53"/>
  <c r="U25" i="53" s="1"/>
  <c r="AG17" i="53"/>
  <c r="Y25" i="53" s="1"/>
  <c r="AE17" i="53"/>
  <c r="U21" i="53" s="1"/>
  <c r="AA17" i="53"/>
  <c r="Y21" i="53" s="1"/>
  <c r="R17" i="53"/>
  <c r="P17" i="53"/>
  <c r="L17" i="53"/>
  <c r="J17" i="53"/>
  <c r="F17" i="53"/>
  <c r="D17" i="53"/>
  <c r="A17" i="53"/>
  <c r="BH16" i="53"/>
  <c r="V40" i="53" s="1"/>
  <c r="BE16" i="53"/>
  <c r="X40" i="53" s="1"/>
  <c r="BB16" i="53"/>
  <c r="V36" i="53" s="1"/>
  <c r="AY16" i="53"/>
  <c r="X36" i="53" s="1"/>
  <c r="AV16" i="53"/>
  <c r="AS16" i="53"/>
  <c r="X32" i="53" s="1"/>
  <c r="AP16" i="53"/>
  <c r="V28" i="53" s="1"/>
  <c r="AM16" i="53"/>
  <c r="X28" i="53" s="1"/>
  <c r="AJ16" i="53"/>
  <c r="V24" i="53" s="1"/>
  <c r="AG16" i="53"/>
  <c r="X24" i="53" s="1"/>
  <c r="N16" i="53"/>
  <c r="H16" i="53"/>
  <c r="B16" i="53"/>
  <c r="A16" i="53"/>
  <c r="BI15" i="53"/>
  <c r="O43" i="53" s="1"/>
  <c r="BE15" i="53"/>
  <c r="S43" i="53" s="1"/>
  <c r="BC15" i="53"/>
  <c r="O39" i="53" s="1"/>
  <c r="AY15" i="53"/>
  <c r="S39" i="53" s="1"/>
  <c r="AW15" i="53"/>
  <c r="O35" i="53" s="1"/>
  <c r="AS15" i="53"/>
  <c r="S35" i="53" s="1"/>
  <c r="AQ15" i="53"/>
  <c r="O31" i="53" s="1"/>
  <c r="AM15" i="53"/>
  <c r="S31" i="53" s="1"/>
  <c r="AK15" i="53"/>
  <c r="O27" i="53" s="1"/>
  <c r="AG15" i="53"/>
  <c r="S27" i="53" s="1"/>
  <c r="AE15" i="53"/>
  <c r="O23" i="53" s="1"/>
  <c r="AA15" i="53"/>
  <c r="S23" i="53" s="1"/>
  <c r="Y15" i="53"/>
  <c r="O19" i="53" s="1"/>
  <c r="U15" i="53"/>
  <c r="S19" i="53" s="1"/>
  <c r="L15" i="53"/>
  <c r="J15" i="53"/>
  <c r="F15" i="53"/>
  <c r="D15" i="53"/>
  <c r="BI14" i="53"/>
  <c r="O42" i="53" s="1"/>
  <c r="BE14" i="53"/>
  <c r="S42" i="53" s="1"/>
  <c r="BC14" i="53"/>
  <c r="O38" i="53" s="1"/>
  <c r="AY14" i="53"/>
  <c r="S38" i="53" s="1"/>
  <c r="AW14" i="53"/>
  <c r="O34" i="53" s="1"/>
  <c r="AS14" i="53"/>
  <c r="S34" i="53" s="1"/>
  <c r="AQ14" i="53"/>
  <c r="O30" i="53" s="1"/>
  <c r="AM14" i="53"/>
  <c r="S30" i="53" s="1"/>
  <c r="AK14" i="53"/>
  <c r="O26" i="53" s="1"/>
  <c r="AE14" i="53"/>
  <c r="O22" i="53" s="1"/>
  <c r="AA14" i="53"/>
  <c r="Y14" i="53"/>
  <c r="O18" i="53" s="1"/>
  <c r="U14" i="53"/>
  <c r="S18" i="53" s="1"/>
  <c r="L14" i="53"/>
  <c r="J14" i="53"/>
  <c r="F14" i="53"/>
  <c r="D14" i="53"/>
  <c r="BI13" i="53"/>
  <c r="O41" i="53" s="1"/>
  <c r="BE13" i="53"/>
  <c r="S41" i="53" s="1"/>
  <c r="BC13" i="53"/>
  <c r="O37" i="53" s="1"/>
  <c r="AY13" i="53"/>
  <c r="S37" i="53" s="1"/>
  <c r="AW13" i="53"/>
  <c r="O33" i="53" s="1"/>
  <c r="AS13" i="53"/>
  <c r="S33" i="53" s="1"/>
  <c r="AQ13" i="53"/>
  <c r="O29" i="53" s="1"/>
  <c r="AM13" i="53"/>
  <c r="AK13" i="53"/>
  <c r="O25" i="53" s="1"/>
  <c r="AE13" i="53"/>
  <c r="O21" i="53" s="1"/>
  <c r="AA13" i="53"/>
  <c r="S21" i="53" s="1"/>
  <c r="Y13" i="53"/>
  <c r="O17" i="53" s="1"/>
  <c r="U13" i="53"/>
  <c r="S17" i="53" s="1"/>
  <c r="L13" i="53"/>
  <c r="J13" i="53"/>
  <c r="F13" i="53"/>
  <c r="E13" i="53"/>
  <c r="D13" i="53"/>
  <c r="A13" i="53"/>
  <c r="BH12" i="53"/>
  <c r="P40" i="53" s="1"/>
  <c r="BE12" i="53"/>
  <c r="R40" i="53" s="1"/>
  <c r="BB12" i="53"/>
  <c r="AY12" i="53"/>
  <c r="R36" i="53" s="1"/>
  <c r="AV12" i="53"/>
  <c r="P32" i="53" s="1"/>
  <c r="AS12" i="53"/>
  <c r="R32" i="53" s="1"/>
  <c r="AP12" i="53"/>
  <c r="P28" i="53" s="1"/>
  <c r="AM12" i="53"/>
  <c r="R28" i="53" s="1"/>
  <c r="AJ12" i="53"/>
  <c r="P24" i="53" s="1"/>
  <c r="AG12" i="53"/>
  <c r="R24" i="53" s="1"/>
  <c r="AD12" i="53"/>
  <c r="P20" i="53" s="1"/>
  <c r="H12" i="53"/>
  <c r="B12" i="53"/>
  <c r="A12" i="53"/>
  <c r="BI11" i="53"/>
  <c r="I43" i="53" s="1"/>
  <c r="BE11" i="53"/>
  <c r="M43" i="53" s="1"/>
  <c r="BC11" i="53"/>
  <c r="I39" i="53" s="1"/>
  <c r="AY11" i="53"/>
  <c r="M39" i="53" s="1"/>
  <c r="AW11" i="53"/>
  <c r="I35" i="53" s="1"/>
  <c r="AS11" i="53"/>
  <c r="M35" i="53" s="1"/>
  <c r="AQ11" i="53"/>
  <c r="AM11" i="53"/>
  <c r="AK11" i="53"/>
  <c r="I27" i="53" s="1"/>
  <c r="AG11" i="53"/>
  <c r="M27" i="53" s="1"/>
  <c r="AE11" i="53"/>
  <c r="I23" i="53" s="1"/>
  <c r="AA11" i="53"/>
  <c r="M23" i="53" s="1"/>
  <c r="Y11" i="53"/>
  <c r="I19" i="53" s="1"/>
  <c r="U11" i="53"/>
  <c r="M19" i="53" s="1"/>
  <c r="S11" i="53"/>
  <c r="I15" i="53" s="1"/>
  <c r="O11" i="53"/>
  <c r="M15" i="53" s="1"/>
  <c r="F11" i="53"/>
  <c r="D11" i="53"/>
  <c r="BI10" i="53"/>
  <c r="I42" i="53" s="1"/>
  <c r="BE10" i="53"/>
  <c r="M42" i="53" s="1"/>
  <c r="BC10" i="53"/>
  <c r="I38" i="53" s="1"/>
  <c r="AY10" i="53"/>
  <c r="M38" i="53" s="1"/>
  <c r="AW10" i="53"/>
  <c r="I34" i="53" s="1"/>
  <c r="AS10" i="53"/>
  <c r="M34" i="53" s="1"/>
  <c r="AQ10" i="53"/>
  <c r="AM10" i="53"/>
  <c r="AK10" i="53"/>
  <c r="I26" i="53" s="1"/>
  <c r="AG10" i="53"/>
  <c r="M26" i="53" s="1"/>
  <c r="AE10" i="53"/>
  <c r="I22" i="53" s="1"/>
  <c r="AA10" i="53"/>
  <c r="M22" i="53" s="1"/>
  <c r="Y10" i="53"/>
  <c r="I18" i="53" s="1"/>
  <c r="U10" i="53"/>
  <c r="M18" i="53" s="1"/>
  <c r="S10" i="53"/>
  <c r="I14" i="53" s="1"/>
  <c r="O10" i="53"/>
  <c r="M14" i="53" s="1"/>
  <c r="F10" i="53"/>
  <c r="D10" i="53"/>
  <c r="BI9" i="53"/>
  <c r="I41" i="53" s="1"/>
  <c r="BE9" i="53"/>
  <c r="M41" i="53" s="1"/>
  <c r="BC9" i="53"/>
  <c r="I37" i="53" s="1"/>
  <c r="AY9" i="53"/>
  <c r="M37" i="53" s="1"/>
  <c r="AW9" i="53"/>
  <c r="I33" i="53" s="1"/>
  <c r="AS9" i="53"/>
  <c r="M33" i="53" s="1"/>
  <c r="AQ9" i="53"/>
  <c r="AM9" i="53"/>
  <c r="AK9" i="53"/>
  <c r="I25" i="53" s="1"/>
  <c r="AG9" i="53"/>
  <c r="M25" i="53" s="1"/>
  <c r="AE9" i="53"/>
  <c r="I21" i="53" s="1"/>
  <c r="AA9" i="53"/>
  <c r="M21" i="53" s="1"/>
  <c r="Y9" i="53"/>
  <c r="I17" i="53" s="1"/>
  <c r="U9" i="53"/>
  <c r="M17" i="53" s="1"/>
  <c r="S9" i="53"/>
  <c r="I13" i="53" s="1"/>
  <c r="O9" i="53"/>
  <c r="M13" i="53" s="1"/>
  <c r="F9" i="53"/>
  <c r="D9" i="53"/>
  <c r="A9" i="53"/>
  <c r="BR8" i="53"/>
  <c r="BH8" i="53"/>
  <c r="J40" i="53" s="1"/>
  <c r="BE8" i="53"/>
  <c r="BB8" i="53"/>
  <c r="AY8" i="53"/>
  <c r="L36" i="53" s="1"/>
  <c r="AV8" i="53"/>
  <c r="J32" i="53" s="1"/>
  <c r="AS8" i="53"/>
  <c r="L32" i="53" s="1"/>
  <c r="AP8" i="53"/>
  <c r="J28" i="53" s="1"/>
  <c r="AM8" i="53"/>
  <c r="L28" i="53" s="1"/>
  <c r="AJ8" i="53"/>
  <c r="J24" i="53" s="1"/>
  <c r="AG8" i="53"/>
  <c r="L24" i="53" s="1"/>
  <c r="AD8" i="53"/>
  <c r="J20" i="53" s="1"/>
  <c r="O8" i="53"/>
  <c r="L12" i="53" s="1"/>
  <c r="B8" i="53"/>
  <c r="A8" i="53"/>
  <c r="BI7" i="53"/>
  <c r="C43" i="53" s="1"/>
  <c r="BE7" i="53"/>
  <c r="G43" i="53" s="1"/>
  <c r="BC7" i="53"/>
  <c r="C39" i="53" s="1"/>
  <c r="AY7" i="53"/>
  <c r="G39" i="53" s="1"/>
  <c r="AW7" i="53"/>
  <c r="C35" i="53" s="1"/>
  <c r="AS7" i="53"/>
  <c r="G35" i="53" s="1"/>
  <c r="AQ7" i="53"/>
  <c r="I31" i="53" s="1"/>
  <c r="AM7" i="53"/>
  <c r="AK7" i="53"/>
  <c r="C27" i="53" s="1"/>
  <c r="AG7" i="53"/>
  <c r="G27" i="53" s="1"/>
  <c r="AE7" i="53"/>
  <c r="C23" i="53" s="1"/>
  <c r="AA7" i="53"/>
  <c r="G23" i="53" s="1"/>
  <c r="Y7" i="53"/>
  <c r="C19" i="53" s="1"/>
  <c r="U7" i="53"/>
  <c r="G19" i="53" s="1"/>
  <c r="S7" i="53"/>
  <c r="C15" i="53" s="1"/>
  <c r="O7" i="53"/>
  <c r="G15" i="53" s="1"/>
  <c r="M7" i="53"/>
  <c r="C11" i="53" s="1"/>
  <c r="I7" i="53"/>
  <c r="G11" i="53" s="1"/>
  <c r="BI6" i="53"/>
  <c r="C42" i="53" s="1"/>
  <c r="BE6" i="53"/>
  <c r="G42" i="53" s="1"/>
  <c r="BC6" i="53"/>
  <c r="C38" i="53" s="1"/>
  <c r="AY6" i="53"/>
  <c r="G38" i="53" s="1"/>
  <c r="AW6" i="53"/>
  <c r="C34" i="53" s="1"/>
  <c r="AS6" i="53"/>
  <c r="G34" i="53" s="1"/>
  <c r="AQ6" i="53"/>
  <c r="I30" i="53" s="1"/>
  <c r="AM6" i="53"/>
  <c r="AK6" i="53"/>
  <c r="C26" i="53" s="1"/>
  <c r="AG6" i="53"/>
  <c r="G26" i="53" s="1"/>
  <c r="AE6" i="53"/>
  <c r="C22" i="53" s="1"/>
  <c r="AA6" i="53"/>
  <c r="G22" i="53" s="1"/>
  <c r="Y6" i="53"/>
  <c r="C18" i="53" s="1"/>
  <c r="U6" i="53"/>
  <c r="G18" i="53" s="1"/>
  <c r="S6" i="53"/>
  <c r="C14" i="53" s="1"/>
  <c r="O6" i="53"/>
  <c r="G14" i="53" s="1"/>
  <c r="M6" i="53"/>
  <c r="C10" i="53" s="1"/>
  <c r="I6" i="53"/>
  <c r="G10" i="53" s="1"/>
  <c r="BI5" i="53"/>
  <c r="C41" i="53" s="1"/>
  <c r="BE5" i="53"/>
  <c r="G41" i="53" s="1"/>
  <c r="BC5" i="53"/>
  <c r="C37" i="53" s="1"/>
  <c r="AY5" i="53"/>
  <c r="G37" i="53" s="1"/>
  <c r="AW5" i="53"/>
  <c r="C33" i="53" s="1"/>
  <c r="AU5" i="53"/>
  <c r="AS5" i="53"/>
  <c r="G33" i="53" s="1"/>
  <c r="AQ5" i="53"/>
  <c r="AM5" i="53"/>
  <c r="M29" i="53" s="1"/>
  <c r="AK5" i="53"/>
  <c r="C25" i="53" s="1"/>
  <c r="AG5" i="53"/>
  <c r="G25" i="53" s="1"/>
  <c r="AE5" i="53"/>
  <c r="C21" i="53" s="1"/>
  <c r="AA5" i="53"/>
  <c r="G21" i="53" s="1"/>
  <c r="Y5" i="53"/>
  <c r="C17" i="53" s="1"/>
  <c r="U5" i="53"/>
  <c r="G17" i="53" s="1"/>
  <c r="S5" i="53"/>
  <c r="C13" i="53" s="1"/>
  <c r="O5" i="53"/>
  <c r="G13" i="53" s="1"/>
  <c r="M5" i="53"/>
  <c r="C9" i="53" s="1"/>
  <c r="I5" i="53"/>
  <c r="G9" i="53" s="1"/>
  <c r="A5" i="53"/>
  <c r="BS4" i="53"/>
  <c r="BR4" i="53"/>
  <c r="BH4" i="53"/>
  <c r="D40" i="53" s="1"/>
  <c r="BE4" i="53"/>
  <c r="F40" i="53" s="1"/>
  <c r="BP40" i="53" s="1"/>
  <c r="BB4" i="53"/>
  <c r="D36" i="53" s="1"/>
  <c r="AY4" i="53"/>
  <c r="AV4" i="53"/>
  <c r="D32" i="53" s="1"/>
  <c r="AS4" i="53"/>
  <c r="F32" i="53" s="1"/>
  <c r="BP32" i="53" s="1"/>
  <c r="AP4" i="53"/>
  <c r="D28" i="53" s="1"/>
  <c r="AM4" i="53"/>
  <c r="F28" i="53" s="1"/>
  <c r="AJ4" i="53"/>
  <c r="D24" i="53" s="1"/>
  <c r="AG4" i="53"/>
  <c r="F24" i="53" s="1"/>
  <c r="BP24" i="53" s="1"/>
  <c r="AD4" i="53"/>
  <c r="D20" i="53" s="1"/>
  <c r="L4" i="53"/>
  <c r="I4" i="53"/>
  <c r="A4" i="53"/>
  <c r="BD49" i="52"/>
  <c r="AX49" i="52"/>
  <c r="AR49" i="52"/>
  <c r="AL49" i="52"/>
  <c r="AF49" i="52"/>
  <c r="Z49" i="52"/>
  <c r="T49" i="52"/>
  <c r="N49" i="52"/>
  <c r="H49" i="52"/>
  <c r="B49" i="52"/>
  <c r="A49" i="52"/>
  <c r="BB43" i="52"/>
  <c r="AZ43" i="52"/>
  <c r="AV43" i="52"/>
  <c r="AT43" i="52"/>
  <c r="AP43" i="52"/>
  <c r="AN43" i="52"/>
  <c r="AJ43" i="52"/>
  <c r="AH43" i="52"/>
  <c r="AD43" i="52"/>
  <c r="AB43" i="52"/>
  <c r="X43" i="52"/>
  <c r="V43" i="52"/>
  <c r="R43" i="52"/>
  <c r="P43" i="52"/>
  <c r="L43" i="52"/>
  <c r="J43" i="52"/>
  <c r="F43" i="52"/>
  <c r="D43" i="52"/>
  <c r="BB42" i="52"/>
  <c r="AZ42" i="52"/>
  <c r="AV42" i="52"/>
  <c r="AT42" i="52"/>
  <c r="AP42" i="52"/>
  <c r="AN42" i="52"/>
  <c r="AJ42" i="52"/>
  <c r="AH42" i="52"/>
  <c r="AD42" i="52"/>
  <c r="AB42" i="52"/>
  <c r="X42" i="52"/>
  <c r="V42" i="52"/>
  <c r="R42" i="52"/>
  <c r="P42" i="52"/>
  <c r="L42" i="52"/>
  <c r="J42" i="52"/>
  <c r="F42" i="52"/>
  <c r="D42" i="52"/>
  <c r="BB41" i="52"/>
  <c r="AZ41" i="52"/>
  <c r="AV41" i="52"/>
  <c r="AT41" i="52"/>
  <c r="AP41" i="52"/>
  <c r="AN41" i="52"/>
  <c r="AJ41" i="52"/>
  <c r="AH41" i="52"/>
  <c r="AD41" i="52"/>
  <c r="AB41" i="52"/>
  <c r="X41" i="52"/>
  <c r="V41" i="52"/>
  <c r="R41" i="52"/>
  <c r="P41" i="52"/>
  <c r="L41" i="52"/>
  <c r="J41" i="52"/>
  <c r="BR40" i="52" s="1"/>
  <c r="BX40" i="52" s="1"/>
  <c r="F41" i="52"/>
  <c r="D41" i="52"/>
  <c r="A41" i="52"/>
  <c r="BS40" i="52"/>
  <c r="AX40" i="52"/>
  <c r="AR40" i="52"/>
  <c r="AL40" i="52"/>
  <c r="AJ40" i="52"/>
  <c r="AF40" i="52"/>
  <c r="Z40" i="52"/>
  <c r="T40" i="52"/>
  <c r="N40" i="52"/>
  <c r="L40" i="52"/>
  <c r="H40" i="52"/>
  <c r="B40" i="52"/>
  <c r="A40" i="52"/>
  <c r="BI39" i="52"/>
  <c r="AY43" i="52" s="1"/>
  <c r="BE39" i="52"/>
  <c r="BC43" i="52" s="1"/>
  <c r="AV39" i="52"/>
  <c r="AT39" i="52"/>
  <c r="AP39" i="52"/>
  <c r="AN39" i="52"/>
  <c r="AJ39" i="52"/>
  <c r="AH39" i="52"/>
  <c r="AD39" i="52"/>
  <c r="AB39" i="52"/>
  <c r="X39" i="52"/>
  <c r="V39" i="52"/>
  <c r="R39" i="52"/>
  <c r="P39" i="52"/>
  <c r="L39" i="52"/>
  <c r="J39" i="52"/>
  <c r="F39" i="52"/>
  <c r="D39" i="52"/>
  <c r="BI38" i="52"/>
  <c r="AY42" i="52" s="1"/>
  <c r="BE38" i="52"/>
  <c r="BC42" i="52" s="1"/>
  <c r="AV38" i="52"/>
  <c r="AT38" i="52"/>
  <c r="AP38" i="52"/>
  <c r="AN38" i="52"/>
  <c r="AJ38" i="52"/>
  <c r="AH38" i="52"/>
  <c r="AD38" i="52"/>
  <c r="AB38" i="52"/>
  <c r="X38" i="52"/>
  <c r="V38" i="52"/>
  <c r="R38" i="52"/>
  <c r="P38" i="52"/>
  <c r="L38" i="52"/>
  <c r="J38" i="52"/>
  <c r="F38" i="52"/>
  <c r="D38" i="52"/>
  <c r="BI37" i="52"/>
  <c r="AY41" i="52" s="1"/>
  <c r="BE37" i="52"/>
  <c r="BC41" i="52" s="1"/>
  <c r="AV37" i="52"/>
  <c r="AT37" i="52"/>
  <c r="AP37" i="52"/>
  <c r="AN37" i="52"/>
  <c r="AJ37" i="52"/>
  <c r="AH37" i="52"/>
  <c r="AD37" i="52"/>
  <c r="AB37" i="52"/>
  <c r="X37" i="52"/>
  <c r="V37" i="52"/>
  <c r="R37" i="52"/>
  <c r="P37" i="52"/>
  <c r="L37" i="52"/>
  <c r="J37" i="52"/>
  <c r="BR36" i="52" s="1"/>
  <c r="BX36" i="52" s="1"/>
  <c r="F37" i="52"/>
  <c r="D37" i="52"/>
  <c r="A37" i="52"/>
  <c r="BH36" i="52"/>
  <c r="AZ40" i="52" s="1"/>
  <c r="BE36" i="52"/>
  <c r="BB40" i="52" s="1"/>
  <c r="AR36" i="52"/>
  <c r="AN36" i="52"/>
  <c r="AL36" i="52"/>
  <c r="AF36" i="52"/>
  <c r="Z36" i="52"/>
  <c r="T36" i="52"/>
  <c r="P36" i="52"/>
  <c r="N36" i="52"/>
  <c r="J36" i="52"/>
  <c r="H36" i="52"/>
  <c r="F36" i="52"/>
  <c r="B36" i="52"/>
  <c r="A36" i="52"/>
  <c r="BI35" i="52"/>
  <c r="AS43" i="52" s="1"/>
  <c r="BE35" i="52"/>
  <c r="AW43" i="52" s="1"/>
  <c r="BC35" i="52"/>
  <c r="AS39" i="52" s="1"/>
  <c r="AY35" i="52"/>
  <c r="AW39" i="52" s="1"/>
  <c r="AP35" i="52"/>
  <c r="AN35" i="52"/>
  <c r="AJ35" i="52"/>
  <c r="AH35" i="52"/>
  <c r="AD35" i="52"/>
  <c r="AB35" i="52"/>
  <c r="AA35" i="52"/>
  <c r="X35" i="52"/>
  <c r="V35" i="52"/>
  <c r="U35" i="52"/>
  <c r="R35" i="52"/>
  <c r="P35" i="52"/>
  <c r="L35" i="52"/>
  <c r="J35" i="52"/>
  <c r="F35" i="52"/>
  <c r="D35" i="52"/>
  <c r="BI34" i="52"/>
  <c r="AS42" i="52" s="1"/>
  <c r="BE34" i="52"/>
  <c r="AW42" i="52" s="1"/>
  <c r="BC34" i="52"/>
  <c r="AS38" i="52" s="1"/>
  <c r="AY34" i="52"/>
  <c r="AW38" i="52" s="1"/>
  <c r="AP34" i="52"/>
  <c r="AN34" i="52"/>
  <c r="AJ34" i="52"/>
  <c r="AH34" i="52"/>
  <c r="AD34" i="52"/>
  <c r="AB34" i="52"/>
  <c r="AA34" i="52"/>
  <c r="X34" i="52"/>
  <c r="V34" i="52"/>
  <c r="R34" i="52"/>
  <c r="P34" i="52"/>
  <c r="L34" i="52"/>
  <c r="J34" i="52"/>
  <c r="F34" i="52"/>
  <c r="D34" i="52"/>
  <c r="BI33" i="52"/>
  <c r="AS41" i="52" s="1"/>
  <c r="BE33" i="52"/>
  <c r="AW41" i="52" s="1"/>
  <c r="BC33" i="52"/>
  <c r="AS37" i="52" s="1"/>
  <c r="AY33" i="52"/>
  <c r="AW37" i="52" s="1"/>
  <c r="AP33" i="52"/>
  <c r="AN33" i="52"/>
  <c r="AJ33" i="52"/>
  <c r="AH33" i="52"/>
  <c r="AD33" i="52"/>
  <c r="AB33" i="52"/>
  <c r="AA33" i="52"/>
  <c r="X33" i="52"/>
  <c r="V33" i="52"/>
  <c r="R33" i="52"/>
  <c r="P33" i="52"/>
  <c r="L33" i="52"/>
  <c r="J33" i="52"/>
  <c r="F33" i="52"/>
  <c r="D33" i="52"/>
  <c r="A33" i="52"/>
  <c r="BH32" i="52"/>
  <c r="AT40" i="52" s="1"/>
  <c r="BE32" i="52"/>
  <c r="AV40" i="52" s="1"/>
  <c r="BB32" i="52"/>
  <c r="AT36" i="52" s="1"/>
  <c r="AY32" i="52"/>
  <c r="AV36" i="52" s="1"/>
  <c r="AL32" i="52"/>
  <c r="AF32" i="52"/>
  <c r="AD32" i="52"/>
  <c r="Z32" i="52"/>
  <c r="T32" i="52"/>
  <c r="N32" i="52"/>
  <c r="H32" i="52"/>
  <c r="B32" i="52"/>
  <c r="A32" i="52"/>
  <c r="BI31" i="52"/>
  <c r="AM43" i="52" s="1"/>
  <c r="BE31" i="52"/>
  <c r="AQ43" i="52" s="1"/>
  <c r="BC31" i="52"/>
  <c r="AM39" i="52" s="1"/>
  <c r="AY31" i="52"/>
  <c r="AQ39" i="52" s="1"/>
  <c r="AW31" i="52"/>
  <c r="AM35" i="52" s="1"/>
  <c r="AS31" i="52"/>
  <c r="AQ35" i="52" s="1"/>
  <c r="AJ31" i="52"/>
  <c r="AH31" i="52"/>
  <c r="AD31" i="52"/>
  <c r="AB31" i="52"/>
  <c r="X31" i="52"/>
  <c r="V31" i="52"/>
  <c r="R31" i="52"/>
  <c r="P31" i="52"/>
  <c r="L31" i="52"/>
  <c r="J31" i="52"/>
  <c r="F31" i="52"/>
  <c r="D31" i="52"/>
  <c r="BI30" i="52"/>
  <c r="AM42" i="52" s="1"/>
  <c r="BE30" i="52"/>
  <c r="AQ42" i="52" s="1"/>
  <c r="BC30" i="52"/>
  <c r="AM38" i="52" s="1"/>
  <c r="AY30" i="52"/>
  <c r="AQ38" i="52" s="1"/>
  <c r="AW30" i="52"/>
  <c r="AM34" i="52" s="1"/>
  <c r="AS30" i="52"/>
  <c r="AQ34" i="52" s="1"/>
  <c r="AK30" i="52"/>
  <c r="AJ30" i="52"/>
  <c r="AH30" i="52"/>
  <c r="AD30" i="52"/>
  <c r="AB30" i="52"/>
  <c r="BR28" i="52" s="1"/>
  <c r="BX28" i="52" s="1"/>
  <c r="X30" i="52"/>
  <c r="V30" i="52"/>
  <c r="R30" i="52"/>
  <c r="P30" i="52"/>
  <c r="L30" i="52"/>
  <c r="J30" i="52"/>
  <c r="F30" i="52"/>
  <c r="D30" i="52"/>
  <c r="BI29" i="52"/>
  <c r="AM41" i="52" s="1"/>
  <c r="BE29" i="52"/>
  <c r="AQ41" i="52" s="1"/>
  <c r="BC29" i="52"/>
  <c r="AM37" i="52" s="1"/>
  <c r="AY29" i="52"/>
  <c r="AQ37" i="52" s="1"/>
  <c r="AW29" i="52"/>
  <c r="AM33" i="52" s="1"/>
  <c r="AS29" i="52"/>
  <c r="AQ33" i="52" s="1"/>
  <c r="AK29" i="52"/>
  <c r="AJ29" i="52"/>
  <c r="AH29" i="52"/>
  <c r="AD29" i="52"/>
  <c r="AB29" i="52"/>
  <c r="X29" i="52"/>
  <c r="V29" i="52"/>
  <c r="S29" i="52"/>
  <c r="R29" i="52"/>
  <c r="P29" i="52"/>
  <c r="L29" i="52"/>
  <c r="J29" i="52"/>
  <c r="F29" i="52"/>
  <c r="D29" i="52"/>
  <c r="A29" i="52"/>
  <c r="BH28" i="52"/>
  <c r="AN40" i="52" s="1"/>
  <c r="BE28" i="52"/>
  <c r="AP40" i="52" s="1"/>
  <c r="BB28" i="52"/>
  <c r="AY28" i="52"/>
  <c r="AP36" i="52" s="1"/>
  <c r="AV28" i="52"/>
  <c r="AN32" i="52" s="1"/>
  <c r="AS28" i="52"/>
  <c r="AP32" i="52" s="1"/>
  <c r="AF28" i="52"/>
  <c r="Z28" i="52"/>
  <c r="T28" i="52"/>
  <c r="R28" i="52"/>
  <c r="N28" i="52"/>
  <c r="H28" i="52"/>
  <c r="B28" i="52"/>
  <c r="A28" i="52"/>
  <c r="BI27" i="52"/>
  <c r="AG43" i="52" s="1"/>
  <c r="BE27" i="52"/>
  <c r="AK43" i="52" s="1"/>
  <c r="BC27" i="52"/>
  <c r="AG39" i="52" s="1"/>
  <c r="AY27" i="52"/>
  <c r="AK39" i="52" s="1"/>
  <c r="AW27" i="52"/>
  <c r="AG35" i="52" s="1"/>
  <c r="AS27" i="52"/>
  <c r="AK35" i="52" s="1"/>
  <c r="AQ27" i="52"/>
  <c r="AG31" i="52" s="1"/>
  <c r="AM27" i="52"/>
  <c r="AK31" i="52" s="1"/>
  <c r="AD27" i="52"/>
  <c r="AB27" i="52"/>
  <c r="X27" i="52"/>
  <c r="V27" i="52"/>
  <c r="S27" i="52"/>
  <c r="R27" i="52"/>
  <c r="P27" i="52"/>
  <c r="L27" i="52"/>
  <c r="J27" i="52"/>
  <c r="F27" i="52"/>
  <c r="D27" i="52"/>
  <c r="BI26" i="52"/>
  <c r="AG42" i="52" s="1"/>
  <c r="BE26" i="52"/>
  <c r="AK42" i="52" s="1"/>
  <c r="BC26" i="52"/>
  <c r="AG38" i="52" s="1"/>
  <c r="AY26" i="52"/>
  <c r="AK38" i="52" s="1"/>
  <c r="AW26" i="52"/>
  <c r="AG34" i="52" s="1"/>
  <c r="AS26" i="52"/>
  <c r="AK34" i="52" s="1"/>
  <c r="AQ26" i="52"/>
  <c r="AG30" i="52" s="1"/>
  <c r="AM26" i="52"/>
  <c r="AD26" i="52"/>
  <c r="AB26" i="52"/>
  <c r="X26" i="52"/>
  <c r="V26" i="52"/>
  <c r="S26" i="52"/>
  <c r="R26" i="52"/>
  <c r="P26" i="52"/>
  <c r="L26" i="52"/>
  <c r="J26" i="52"/>
  <c r="F26" i="52"/>
  <c r="D26" i="52"/>
  <c r="BI25" i="52"/>
  <c r="AG41" i="52" s="1"/>
  <c r="BE25" i="52"/>
  <c r="AK41" i="52" s="1"/>
  <c r="BC25" i="52"/>
  <c r="AG37" i="52" s="1"/>
  <c r="AY25" i="52"/>
  <c r="AK37" i="52" s="1"/>
  <c r="AW25" i="52"/>
  <c r="AG33" i="52" s="1"/>
  <c r="AS25" i="52"/>
  <c r="AK33" i="52" s="1"/>
  <c r="AQ25" i="52"/>
  <c r="AG29" i="52" s="1"/>
  <c r="AM25" i="52"/>
  <c r="AD25" i="52"/>
  <c r="AB25" i="52"/>
  <c r="X25" i="52"/>
  <c r="V25" i="52"/>
  <c r="R25" i="52"/>
  <c r="P25" i="52"/>
  <c r="L25" i="52"/>
  <c r="J25" i="52"/>
  <c r="F25" i="52"/>
  <c r="D25" i="52"/>
  <c r="A25" i="52"/>
  <c r="BH24" i="52"/>
  <c r="AH40" i="52" s="1"/>
  <c r="BE24" i="52"/>
  <c r="BB24" i="52"/>
  <c r="AH36" i="52" s="1"/>
  <c r="AY24" i="52"/>
  <c r="AJ36" i="52" s="1"/>
  <c r="AV24" i="52"/>
  <c r="AH32" i="52" s="1"/>
  <c r="AS24" i="52"/>
  <c r="AJ32" i="52" s="1"/>
  <c r="AP24" i="52"/>
  <c r="AH28" i="52" s="1"/>
  <c r="AM24" i="52"/>
  <c r="AJ28" i="52" s="1"/>
  <c r="Z24" i="52"/>
  <c r="T24" i="52"/>
  <c r="N24" i="52"/>
  <c r="H24" i="52"/>
  <c r="B24" i="52"/>
  <c r="A24" i="52"/>
  <c r="BI23" i="52"/>
  <c r="AA43" i="52" s="1"/>
  <c r="BE23" i="52"/>
  <c r="AE43" i="52" s="1"/>
  <c r="BC23" i="52"/>
  <c r="AA39" i="52" s="1"/>
  <c r="AY23" i="52"/>
  <c r="AE39" i="52" s="1"/>
  <c r="AW23" i="52"/>
  <c r="AS23" i="52"/>
  <c r="AE35" i="52" s="1"/>
  <c r="AQ23" i="52"/>
  <c r="AA31" i="52" s="1"/>
  <c r="AM23" i="52"/>
  <c r="AE31" i="52" s="1"/>
  <c r="AK23" i="52"/>
  <c r="AA27" i="52" s="1"/>
  <c r="AG23" i="52"/>
  <c r="AE27" i="52" s="1"/>
  <c r="X23" i="52"/>
  <c r="V23" i="52"/>
  <c r="R23" i="52"/>
  <c r="P23" i="52"/>
  <c r="L23" i="52"/>
  <c r="J23" i="52"/>
  <c r="F23" i="52"/>
  <c r="D23" i="52"/>
  <c r="BI22" i="52"/>
  <c r="AA42" i="52" s="1"/>
  <c r="BE22" i="52"/>
  <c r="AE42" i="52" s="1"/>
  <c r="BC22" i="52"/>
  <c r="AA38" i="52" s="1"/>
  <c r="AY22" i="52"/>
  <c r="AE38" i="52" s="1"/>
  <c r="AW22" i="52"/>
  <c r="AS22" i="52"/>
  <c r="AE34" i="52" s="1"/>
  <c r="AQ22" i="52"/>
  <c r="AA30" i="52" s="1"/>
  <c r="AM22" i="52"/>
  <c r="AE30" i="52" s="1"/>
  <c r="AK22" i="52"/>
  <c r="AA26" i="52" s="1"/>
  <c r="AG22" i="52"/>
  <c r="AE26" i="52" s="1"/>
  <c r="X22" i="52"/>
  <c r="V22" i="52"/>
  <c r="R22" i="52"/>
  <c r="P22" i="52"/>
  <c r="L22" i="52"/>
  <c r="J22" i="52"/>
  <c r="F22" i="52"/>
  <c r="D22" i="52"/>
  <c r="BI21" i="52"/>
  <c r="AA41" i="52" s="1"/>
  <c r="BE21" i="52"/>
  <c r="AE41" i="52" s="1"/>
  <c r="BC21" i="52"/>
  <c r="AA37" i="52" s="1"/>
  <c r="AY21" i="52"/>
  <c r="AE37" i="52" s="1"/>
  <c r="AW21" i="52"/>
  <c r="AS21" i="52"/>
  <c r="AE33" i="52" s="1"/>
  <c r="AQ21" i="52"/>
  <c r="AA29" i="52" s="1"/>
  <c r="AM21" i="52"/>
  <c r="AE29" i="52" s="1"/>
  <c r="AK21" i="52"/>
  <c r="AA25" i="52" s="1"/>
  <c r="AG21" i="52"/>
  <c r="AE25" i="52" s="1"/>
  <c r="X21" i="52"/>
  <c r="V21" i="52"/>
  <c r="U21" i="52"/>
  <c r="R21" i="52"/>
  <c r="P21" i="52"/>
  <c r="L21" i="52"/>
  <c r="J21" i="52"/>
  <c r="F21" i="52"/>
  <c r="D21" i="52"/>
  <c r="A21" i="52"/>
  <c r="BH20" i="52"/>
  <c r="AB40" i="52" s="1"/>
  <c r="BE20" i="52"/>
  <c r="AD40" i="52" s="1"/>
  <c r="BB20" i="52"/>
  <c r="AB36" i="52" s="1"/>
  <c r="AY20" i="52"/>
  <c r="AD36" i="52" s="1"/>
  <c r="AV20" i="52"/>
  <c r="AB32" i="52" s="1"/>
  <c r="AS20" i="52"/>
  <c r="AP20" i="52"/>
  <c r="AB28" i="52" s="1"/>
  <c r="AM20" i="52"/>
  <c r="AD28" i="52" s="1"/>
  <c r="AG20" i="52"/>
  <c r="AD24" i="52" s="1"/>
  <c r="X20" i="52"/>
  <c r="T20" i="52"/>
  <c r="N20" i="52"/>
  <c r="H20" i="52"/>
  <c r="B20" i="52"/>
  <c r="A20" i="52"/>
  <c r="BI19" i="52"/>
  <c r="U43" i="52" s="1"/>
  <c r="BE19" i="52"/>
  <c r="Y43" i="52" s="1"/>
  <c r="BC19" i="52"/>
  <c r="U39" i="52" s="1"/>
  <c r="AY19" i="52"/>
  <c r="Y39" i="52" s="1"/>
  <c r="AW19" i="52"/>
  <c r="AS19" i="52"/>
  <c r="Y35" i="52" s="1"/>
  <c r="AQ19" i="52"/>
  <c r="U31" i="52" s="1"/>
  <c r="AM19" i="52"/>
  <c r="Y31" i="52" s="1"/>
  <c r="AK19" i="52"/>
  <c r="U27" i="52" s="1"/>
  <c r="AG19" i="52"/>
  <c r="Y27" i="52" s="1"/>
  <c r="AE19" i="52"/>
  <c r="U23" i="52" s="1"/>
  <c r="AA19" i="52"/>
  <c r="Y23" i="52" s="1"/>
  <c r="R19" i="52"/>
  <c r="P19" i="52"/>
  <c r="L19" i="52"/>
  <c r="J19" i="52"/>
  <c r="F19" i="52"/>
  <c r="D19" i="52"/>
  <c r="BI18" i="52"/>
  <c r="U42" i="52" s="1"/>
  <c r="BE18" i="52"/>
  <c r="Y42" i="52" s="1"/>
  <c r="BC18" i="52"/>
  <c r="U38" i="52" s="1"/>
  <c r="AY18" i="52"/>
  <c r="Y38" i="52" s="1"/>
  <c r="AW18" i="52"/>
  <c r="U34" i="52" s="1"/>
  <c r="AS18" i="52"/>
  <c r="Y34" i="52" s="1"/>
  <c r="AQ18" i="52"/>
  <c r="U30" i="52" s="1"/>
  <c r="AM18" i="52"/>
  <c r="Y30" i="52" s="1"/>
  <c r="AK18" i="52"/>
  <c r="U26" i="52" s="1"/>
  <c r="AG18" i="52"/>
  <c r="Y26" i="52" s="1"/>
  <c r="AE18" i="52"/>
  <c r="U22" i="52" s="1"/>
  <c r="AA18" i="52"/>
  <c r="Y22" i="52" s="1"/>
  <c r="R18" i="52"/>
  <c r="P18" i="52"/>
  <c r="L18" i="52"/>
  <c r="J18" i="52"/>
  <c r="F18" i="52"/>
  <c r="D18" i="52"/>
  <c r="BI17" i="52"/>
  <c r="U41" i="52" s="1"/>
  <c r="BE17" i="52"/>
  <c r="Y41" i="52" s="1"/>
  <c r="BC17" i="52"/>
  <c r="U37" i="52" s="1"/>
  <c r="AY17" i="52"/>
  <c r="Y37" i="52" s="1"/>
  <c r="AW17" i="52"/>
  <c r="U33" i="52" s="1"/>
  <c r="AS17" i="52"/>
  <c r="Y33" i="52" s="1"/>
  <c r="AQ17" i="52"/>
  <c r="U29" i="52" s="1"/>
  <c r="AM17" i="52"/>
  <c r="Y29" i="52" s="1"/>
  <c r="AK17" i="52"/>
  <c r="U25" i="52" s="1"/>
  <c r="AG17" i="52"/>
  <c r="Y25" i="52" s="1"/>
  <c r="AE17" i="52"/>
  <c r="AA17" i="52"/>
  <c r="Y21" i="52" s="1"/>
  <c r="R17" i="52"/>
  <c r="P17" i="52"/>
  <c r="L17" i="52"/>
  <c r="J17" i="52"/>
  <c r="BR16" i="52" s="1"/>
  <c r="F17" i="52"/>
  <c r="D17" i="52"/>
  <c r="A17" i="52"/>
  <c r="BH16" i="52"/>
  <c r="V40" i="52" s="1"/>
  <c r="BE16" i="52"/>
  <c r="X40" i="52" s="1"/>
  <c r="BB16" i="52"/>
  <c r="V36" i="52" s="1"/>
  <c r="AY16" i="52"/>
  <c r="X36" i="52" s="1"/>
  <c r="AV16" i="52"/>
  <c r="V32" i="52" s="1"/>
  <c r="AS16" i="52"/>
  <c r="X32" i="52" s="1"/>
  <c r="AP16" i="52"/>
  <c r="V28" i="52" s="1"/>
  <c r="AM16" i="52"/>
  <c r="X28" i="52" s="1"/>
  <c r="AJ16" i="52"/>
  <c r="V24" i="52" s="1"/>
  <c r="AD16" i="52"/>
  <c r="V20" i="52" s="1"/>
  <c r="AA16" i="52"/>
  <c r="N16" i="52"/>
  <c r="H16" i="52"/>
  <c r="B16" i="52"/>
  <c r="A16" i="52"/>
  <c r="BI15" i="52"/>
  <c r="O43" i="52" s="1"/>
  <c r="BE15" i="52"/>
  <c r="S43" i="52" s="1"/>
  <c r="BC15" i="52"/>
  <c r="O39" i="52" s="1"/>
  <c r="AY15" i="52"/>
  <c r="S39" i="52" s="1"/>
  <c r="AW15" i="52"/>
  <c r="O35" i="52" s="1"/>
  <c r="AS15" i="52"/>
  <c r="S35" i="52" s="1"/>
  <c r="AQ15" i="52"/>
  <c r="O31" i="52" s="1"/>
  <c r="AM15" i="52"/>
  <c r="S31" i="52" s="1"/>
  <c r="AK15" i="52"/>
  <c r="O27" i="52" s="1"/>
  <c r="AG15" i="52"/>
  <c r="AE15" i="52"/>
  <c r="O23" i="52" s="1"/>
  <c r="AA15" i="52"/>
  <c r="S23" i="52" s="1"/>
  <c r="Y15" i="52"/>
  <c r="O19" i="52" s="1"/>
  <c r="U15" i="52"/>
  <c r="S19" i="52" s="1"/>
  <c r="L15" i="52"/>
  <c r="J15" i="52"/>
  <c r="F15" i="52"/>
  <c r="D15" i="52"/>
  <c r="BI14" i="52"/>
  <c r="O42" i="52" s="1"/>
  <c r="BE14" i="52"/>
  <c r="S42" i="52" s="1"/>
  <c r="BC14" i="52"/>
  <c r="O38" i="52" s="1"/>
  <c r="AY14" i="52"/>
  <c r="S38" i="52" s="1"/>
  <c r="AW14" i="52"/>
  <c r="O34" i="52" s="1"/>
  <c r="AS14" i="52"/>
  <c r="S34" i="52" s="1"/>
  <c r="AQ14" i="52"/>
  <c r="O30" i="52" s="1"/>
  <c r="AM14" i="52"/>
  <c r="S30" i="52" s="1"/>
  <c r="AK14" i="52"/>
  <c r="O26" i="52" s="1"/>
  <c r="AG14" i="52"/>
  <c r="AE14" i="52"/>
  <c r="O22" i="52" s="1"/>
  <c r="AA14" i="52"/>
  <c r="S22" i="52" s="1"/>
  <c r="Y14" i="52"/>
  <c r="O18" i="52" s="1"/>
  <c r="U14" i="52"/>
  <c r="S18" i="52" s="1"/>
  <c r="L14" i="52"/>
  <c r="J14" i="52"/>
  <c r="G14" i="52"/>
  <c r="F14" i="52"/>
  <c r="D14" i="52"/>
  <c r="BI13" i="52"/>
  <c r="O41" i="52" s="1"/>
  <c r="BE13" i="52"/>
  <c r="S41" i="52" s="1"/>
  <c r="BC13" i="52"/>
  <c r="O37" i="52" s="1"/>
  <c r="AY13" i="52"/>
  <c r="S37" i="52" s="1"/>
  <c r="AW13" i="52"/>
  <c r="O33" i="52" s="1"/>
  <c r="AS13" i="52"/>
  <c r="S33" i="52" s="1"/>
  <c r="AQ13" i="52"/>
  <c r="O29" i="52" s="1"/>
  <c r="AM13" i="52"/>
  <c r="AK13" i="52"/>
  <c r="O25" i="52" s="1"/>
  <c r="AG13" i="52"/>
  <c r="S25" i="52" s="1"/>
  <c r="AE13" i="52"/>
  <c r="O21" i="52" s="1"/>
  <c r="AA13" i="52"/>
  <c r="S21" i="52" s="1"/>
  <c r="Y13" i="52"/>
  <c r="O17" i="52" s="1"/>
  <c r="U13" i="52"/>
  <c r="S17" i="52" s="1"/>
  <c r="L13" i="52"/>
  <c r="BS12" i="52" s="1"/>
  <c r="J13" i="52"/>
  <c r="F13" i="52"/>
  <c r="E13" i="52"/>
  <c r="D13" i="52"/>
  <c r="A13" i="52"/>
  <c r="BH12" i="52"/>
  <c r="P40" i="52" s="1"/>
  <c r="BE12" i="52"/>
  <c r="R40" i="52" s="1"/>
  <c r="BB12" i="52"/>
  <c r="AY12" i="52"/>
  <c r="R36" i="52" s="1"/>
  <c r="AV12" i="52"/>
  <c r="P32" i="52" s="1"/>
  <c r="AS12" i="52"/>
  <c r="R32" i="52" s="1"/>
  <c r="AP12" i="52"/>
  <c r="P28" i="52" s="1"/>
  <c r="AM12" i="52"/>
  <c r="AJ12" i="52"/>
  <c r="P24" i="52" s="1"/>
  <c r="AG12" i="52"/>
  <c r="R24" i="52" s="1"/>
  <c r="X12" i="52"/>
  <c r="P16" i="52" s="1"/>
  <c r="H12" i="52"/>
  <c r="B12" i="52"/>
  <c r="A12" i="52"/>
  <c r="BI11" i="52"/>
  <c r="I43" i="52" s="1"/>
  <c r="BE11" i="52"/>
  <c r="M43" i="52" s="1"/>
  <c r="BC11" i="52"/>
  <c r="I39" i="52" s="1"/>
  <c r="AY11" i="52"/>
  <c r="M39" i="52" s="1"/>
  <c r="AW11" i="52"/>
  <c r="I35" i="52" s="1"/>
  <c r="AS11" i="52"/>
  <c r="M35" i="52" s="1"/>
  <c r="AQ11" i="52"/>
  <c r="I31" i="52" s="1"/>
  <c r="AM11" i="52"/>
  <c r="AK11" i="52"/>
  <c r="I27" i="52" s="1"/>
  <c r="AG11" i="52"/>
  <c r="M27" i="52" s="1"/>
  <c r="AE11" i="52"/>
  <c r="I23" i="52" s="1"/>
  <c r="AA11" i="52"/>
  <c r="M23" i="52" s="1"/>
  <c r="Y11" i="52"/>
  <c r="I19" i="52" s="1"/>
  <c r="U11" i="52"/>
  <c r="M19" i="52" s="1"/>
  <c r="S11" i="52"/>
  <c r="I15" i="52" s="1"/>
  <c r="O11" i="52"/>
  <c r="M15" i="52" s="1"/>
  <c r="F11" i="52"/>
  <c r="D11" i="52"/>
  <c r="BI10" i="52"/>
  <c r="I42" i="52" s="1"/>
  <c r="BE10" i="52"/>
  <c r="M42" i="52" s="1"/>
  <c r="BC10" i="52"/>
  <c r="I38" i="52" s="1"/>
  <c r="AY10" i="52"/>
  <c r="M38" i="52" s="1"/>
  <c r="AW10" i="52"/>
  <c r="I34" i="52" s="1"/>
  <c r="AS10" i="52"/>
  <c r="M34" i="52" s="1"/>
  <c r="AQ10" i="52"/>
  <c r="I30" i="52" s="1"/>
  <c r="AM10" i="52"/>
  <c r="AK10" i="52"/>
  <c r="I26" i="52" s="1"/>
  <c r="AG10" i="52"/>
  <c r="M26" i="52" s="1"/>
  <c r="AE10" i="52"/>
  <c r="I22" i="52" s="1"/>
  <c r="AA10" i="52"/>
  <c r="M22" i="52" s="1"/>
  <c r="Y10" i="52"/>
  <c r="I18" i="52" s="1"/>
  <c r="U10" i="52"/>
  <c r="M18" i="52" s="1"/>
  <c r="S10" i="52"/>
  <c r="I14" i="52" s="1"/>
  <c r="O10" i="52"/>
  <c r="M14" i="52" s="1"/>
  <c r="F10" i="52"/>
  <c r="D10" i="52"/>
  <c r="BI9" i="52"/>
  <c r="I41" i="52" s="1"/>
  <c r="BE9" i="52"/>
  <c r="M41" i="52" s="1"/>
  <c r="BC9" i="52"/>
  <c r="I37" i="52" s="1"/>
  <c r="AY9" i="52"/>
  <c r="M37" i="52" s="1"/>
  <c r="AW9" i="52"/>
  <c r="I33" i="52" s="1"/>
  <c r="AS9" i="52"/>
  <c r="M33" i="52" s="1"/>
  <c r="AQ9" i="52"/>
  <c r="I29" i="52" s="1"/>
  <c r="AM9" i="52"/>
  <c r="AK9" i="52"/>
  <c r="I25" i="52" s="1"/>
  <c r="AG9" i="52"/>
  <c r="M25" i="52" s="1"/>
  <c r="AE9" i="52"/>
  <c r="I21" i="52" s="1"/>
  <c r="AA9" i="52"/>
  <c r="M21" i="52" s="1"/>
  <c r="Y9" i="52"/>
  <c r="I17" i="52" s="1"/>
  <c r="U9" i="52"/>
  <c r="M17" i="52" s="1"/>
  <c r="S9" i="52"/>
  <c r="I13" i="52" s="1"/>
  <c r="O9" i="52"/>
  <c r="M13" i="52" s="1"/>
  <c r="F9" i="52"/>
  <c r="D9" i="52"/>
  <c r="C9" i="52"/>
  <c r="A9" i="52"/>
  <c r="BS8" i="52"/>
  <c r="BR8" i="52"/>
  <c r="BH8" i="52"/>
  <c r="J40" i="52" s="1"/>
  <c r="BE8" i="52"/>
  <c r="BB8" i="52"/>
  <c r="AY8" i="52"/>
  <c r="L36" i="52" s="1"/>
  <c r="AV8" i="52"/>
  <c r="J32" i="52" s="1"/>
  <c r="AS8" i="52"/>
  <c r="L32" i="52" s="1"/>
  <c r="AP8" i="52"/>
  <c r="J28" i="52" s="1"/>
  <c r="AM8" i="52"/>
  <c r="L28" i="52" s="1"/>
  <c r="AJ8" i="52"/>
  <c r="J24" i="52" s="1"/>
  <c r="B8" i="52"/>
  <c r="A8" i="52"/>
  <c r="BI7" i="52"/>
  <c r="C43" i="52" s="1"/>
  <c r="BE7" i="52"/>
  <c r="G43" i="52" s="1"/>
  <c r="BC7" i="52"/>
  <c r="C39" i="52" s="1"/>
  <c r="AY7" i="52"/>
  <c r="G39" i="52" s="1"/>
  <c r="AW7" i="52"/>
  <c r="C35" i="52" s="1"/>
  <c r="AS7" i="52"/>
  <c r="G35" i="52" s="1"/>
  <c r="AQ7" i="52"/>
  <c r="C31" i="52" s="1"/>
  <c r="AM7" i="52"/>
  <c r="M31" i="52" s="1"/>
  <c r="AK7" i="52"/>
  <c r="C27" i="52" s="1"/>
  <c r="AG7" i="52"/>
  <c r="G27" i="52" s="1"/>
  <c r="AE7" i="52"/>
  <c r="C23" i="52" s="1"/>
  <c r="AA7" i="52"/>
  <c r="G23" i="52" s="1"/>
  <c r="Y7" i="52"/>
  <c r="C19" i="52" s="1"/>
  <c r="U7" i="52"/>
  <c r="G19" i="52" s="1"/>
  <c r="S7" i="52"/>
  <c r="C15" i="52" s="1"/>
  <c r="O7" i="52"/>
  <c r="G15" i="52" s="1"/>
  <c r="M7" i="52"/>
  <c r="C11" i="52" s="1"/>
  <c r="I7" i="52"/>
  <c r="G11" i="52" s="1"/>
  <c r="BI6" i="52"/>
  <c r="C42" i="52" s="1"/>
  <c r="BE6" i="52"/>
  <c r="G42" i="52" s="1"/>
  <c r="BC6" i="52"/>
  <c r="C38" i="52" s="1"/>
  <c r="AY6" i="52"/>
  <c r="G38" i="52" s="1"/>
  <c r="AW6" i="52"/>
  <c r="C34" i="52" s="1"/>
  <c r="AS6" i="52"/>
  <c r="G34" i="52" s="1"/>
  <c r="AQ6" i="52"/>
  <c r="C30" i="52" s="1"/>
  <c r="AM6" i="52"/>
  <c r="M30" i="52" s="1"/>
  <c r="AK6" i="52"/>
  <c r="C26" i="52" s="1"/>
  <c r="AG6" i="52"/>
  <c r="G26" i="52" s="1"/>
  <c r="AE6" i="52"/>
  <c r="C22" i="52" s="1"/>
  <c r="AA6" i="52"/>
  <c r="G22" i="52" s="1"/>
  <c r="Y6" i="52"/>
  <c r="C18" i="52" s="1"/>
  <c r="U6" i="52"/>
  <c r="G18" i="52" s="1"/>
  <c r="S6" i="52"/>
  <c r="C14" i="52" s="1"/>
  <c r="O6" i="52"/>
  <c r="O4" i="52" s="1"/>
  <c r="F12" i="52" s="1"/>
  <c r="M6" i="52"/>
  <c r="C10" i="52" s="1"/>
  <c r="I6" i="52"/>
  <c r="G10" i="52" s="1"/>
  <c r="BI5" i="52"/>
  <c r="C41" i="52" s="1"/>
  <c r="BE5" i="52"/>
  <c r="G41" i="52" s="1"/>
  <c r="BC5" i="52"/>
  <c r="C37" i="52" s="1"/>
  <c r="AY5" i="52"/>
  <c r="G37" i="52" s="1"/>
  <c r="AW5" i="52"/>
  <c r="C33" i="52" s="1"/>
  <c r="AU5" i="52"/>
  <c r="AS5" i="52"/>
  <c r="G33" i="52" s="1"/>
  <c r="AQ5" i="52"/>
  <c r="C29" i="52" s="1"/>
  <c r="AM5" i="52"/>
  <c r="AK5" i="52"/>
  <c r="C25" i="52" s="1"/>
  <c r="AG5" i="52"/>
  <c r="G25" i="52" s="1"/>
  <c r="AE5" i="52"/>
  <c r="C21" i="52" s="1"/>
  <c r="AA5" i="52"/>
  <c r="G21" i="52" s="1"/>
  <c r="Y5" i="52"/>
  <c r="C17" i="52" s="1"/>
  <c r="U5" i="52"/>
  <c r="G17" i="52" s="1"/>
  <c r="S5" i="52"/>
  <c r="C13" i="52" s="1"/>
  <c r="O5" i="52"/>
  <c r="G13" i="52" s="1"/>
  <c r="M5" i="52"/>
  <c r="I5" i="52"/>
  <c r="G9" i="52" s="1"/>
  <c r="A5" i="52"/>
  <c r="BS4" i="52"/>
  <c r="BR4" i="52"/>
  <c r="BH4" i="52"/>
  <c r="D40" i="52" s="1"/>
  <c r="BN40" i="52" s="1"/>
  <c r="BE4" i="52"/>
  <c r="F40" i="52" s="1"/>
  <c r="BB4" i="52"/>
  <c r="D36" i="52" s="1"/>
  <c r="AY4" i="52"/>
  <c r="AV4" i="52"/>
  <c r="D32" i="52" s="1"/>
  <c r="BN32" i="52" s="1"/>
  <c r="AS4" i="52"/>
  <c r="F32" i="52" s="1"/>
  <c r="AP4" i="52"/>
  <c r="D28" i="52" s="1"/>
  <c r="AM4" i="52"/>
  <c r="F28" i="52" s="1"/>
  <c r="AD4" i="52"/>
  <c r="D20" i="52" s="1"/>
  <c r="L4" i="52"/>
  <c r="I4" i="52"/>
  <c r="A17" i="51"/>
  <c r="BD49" i="51"/>
  <c r="AX49" i="51"/>
  <c r="AR49" i="51"/>
  <c r="AL49" i="51"/>
  <c r="AF49" i="51"/>
  <c r="Z49" i="51"/>
  <c r="T49" i="51"/>
  <c r="N49" i="51"/>
  <c r="H49" i="51"/>
  <c r="B49" i="51"/>
  <c r="A49" i="51"/>
  <c r="BB43" i="51"/>
  <c r="AZ43" i="51"/>
  <c r="AV43" i="51"/>
  <c r="AT43" i="51"/>
  <c r="AP43" i="51"/>
  <c r="AN43" i="51"/>
  <c r="AJ43" i="51"/>
  <c r="AH43" i="51"/>
  <c r="AD43" i="51"/>
  <c r="AB43" i="51"/>
  <c r="X43" i="51"/>
  <c r="V43" i="51"/>
  <c r="R43" i="51"/>
  <c r="P43" i="51"/>
  <c r="L43" i="51"/>
  <c r="J43" i="51"/>
  <c r="F43" i="51"/>
  <c r="D43" i="51"/>
  <c r="BB42" i="51"/>
  <c r="AZ42" i="51"/>
  <c r="AV42" i="51"/>
  <c r="AT42" i="51"/>
  <c r="AP42" i="51"/>
  <c r="AN42" i="51"/>
  <c r="AJ42" i="51"/>
  <c r="AH42" i="51"/>
  <c r="AD42" i="51"/>
  <c r="AB42" i="51"/>
  <c r="X42" i="51"/>
  <c r="V42" i="51"/>
  <c r="R42" i="51"/>
  <c r="P42" i="51"/>
  <c r="L42" i="51"/>
  <c r="J42" i="51"/>
  <c r="F42" i="51"/>
  <c r="BS40" i="51" s="1"/>
  <c r="D42" i="51"/>
  <c r="BB41" i="51"/>
  <c r="AZ41" i="51"/>
  <c r="AV41" i="51"/>
  <c r="AT41" i="51"/>
  <c r="AP41" i="51"/>
  <c r="AN41" i="51"/>
  <c r="AJ41" i="51"/>
  <c r="AH41" i="51"/>
  <c r="AD41" i="51"/>
  <c r="AB41" i="51"/>
  <c r="X41" i="51"/>
  <c r="V41" i="51"/>
  <c r="R41" i="51"/>
  <c r="P41" i="51"/>
  <c r="L41" i="51"/>
  <c r="J41" i="51"/>
  <c r="F41" i="51"/>
  <c r="D41" i="51"/>
  <c r="A41" i="51"/>
  <c r="AX40" i="51"/>
  <c r="AR40" i="51"/>
  <c r="AL40" i="51"/>
  <c r="AJ40" i="51"/>
  <c r="AF40" i="51"/>
  <c r="Z40" i="51"/>
  <c r="T40" i="51"/>
  <c r="N40" i="51"/>
  <c r="L40" i="51"/>
  <c r="H40" i="51"/>
  <c r="B40" i="51"/>
  <c r="A40" i="51"/>
  <c r="BI39" i="51"/>
  <c r="AY43" i="51" s="1"/>
  <c r="BE39" i="51"/>
  <c r="BC43" i="51" s="1"/>
  <c r="AV39" i="51"/>
  <c r="AT39" i="51"/>
  <c r="AP39" i="51"/>
  <c r="AN39" i="51"/>
  <c r="AJ39" i="51"/>
  <c r="AH39" i="51"/>
  <c r="AD39" i="51"/>
  <c r="AB39" i="51"/>
  <c r="X39" i="51"/>
  <c r="V39" i="51"/>
  <c r="R39" i="51"/>
  <c r="P39" i="51"/>
  <c r="L39" i="51"/>
  <c r="J39" i="51"/>
  <c r="F39" i="51"/>
  <c r="D39" i="51"/>
  <c r="BI38" i="51"/>
  <c r="AY42" i="51" s="1"/>
  <c r="BE38" i="51"/>
  <c r="BC42" i="51" s="1"/>
  <c r="AV38" i="51"/>
  <c r="AT38" i="51"/>
  <c r="AP38" i="51"/>
  <c r="AN38" i="51"/>
  <c r="AJ38" i="51"/>
  <c r="AH38" i="51"/>
  <c r="AD38" i="51"/>
  <c r="AB38" i="51"/>
  <c r="X38" i="51"/>
  <c r="V38" i="51"/>
  <c r="R38" i="51"/>
  <c r="P38" i="51"/>
  <c r="L38" i="51"/>
  <c r="J38" i="51"/>
  <c r="BR36" i="51" s="1"/>
  <c r="BX36" i="51" s="1"/>
  <c r="F38" i="51"/>
  <c r="D38" i="51"/>
  <c r="BI37" i="51"/>
  <c r="AY41" i="51" s="1"/>
  <c r="BE37" i="51"/>
  <c r="BC41" i="51" s="1"/>
  <c r="AV37" i="51"/>
  <c r="AT37" i="51"/>
  <c r="AP37" i="51"/>
  <c r="AN37" i="51"/>
  <c r="AJ37" i="51"/>
  <c r="AH37" i="51"/>
  <c r="AD37" i="51"/>
  <c r="AB37" i="51"/>
  <c r="X37" i="51"/>
  <c r="V37" i="51"/>
  <c r="R37" i="51"/>
  <c r="P37" i="51"/>
  <c r="L37" i="51"/>
  <c r="J37" i="51"/>
  <c r="F37" i="51"/>
  <c r="BS36" i="51" s="1"/>
  <c r="D37" i="51"/>
  <c r="A37" i="51"/>
  <c r="BH36" i="51"/>
  <c r="AZ40" i="51" s="1"/>
  <c r="BE36" i="51"/>
  <c r="BB40" i="51" s="1"/>
  <c r="AR36" i="51"/>
  <c r="AN36" i="51"/>
  <c r="AL36" i="51"/>
  <c r="AF36" i="51"/>
  <c r="Z36" i="51"/>
  <c r="T36" i="51"/>
  <c r="P36" i="51"/>
  <c r="N36" i="51"/>
  <c r="J36" i="51"/>
  <c r="H36" i="51"/>
  <c r="F36" i="51"/>
  <c r="B36" i="51"/>
  <c r="A36" i="51"/>
  <c r="BI35" i="51"/>
  <c r="AS43" i="51" s="1"/>
  <c r="BE35" i="51"/>
  <c r="AW43" i="51" s="1"/>
  <c r="BC35" i="51"/>
  <c r="AS39" i="51" s="1"/>
  <c r="AY35" i="51"/>
  <c r="AW39" i="51" s="1"/>
  <c r="AP35" i="51"/>
  <c r="AN35" i="51"/>
  <c r="AJ35" i="51"/>
  <c r="AH35" i="51"/>
  <c r="AD35" i="51"/>
  <c r="AB35" i="51"/>
  <c r="X35" i="51"/>
  <c r="V35" i="51"/>
  <c r="R35" i="51"/>
  <c r="P35" i="51"/>
  <c r="L35" i="51"/>
  <c r="J35" i="51"/>
  <c r="F35" i="51"/>
  <c r="D35" i="51"/>
  <c r="BI34" i="51"/>
  <c r="AS42" i="51" s="1"/>
  <c r="BE34" i="51"/>
  <c r="AW42" i="51" s="1"/>
  <c r="BC34" i="51"/>
  <c r="AS38" i="51" s="1"/>
  <c r="AY34" i="51"/>
  <c r="AW38" i="51" s="1"/>
  <c r="AP34" i="51"/>
  <c r="AN34" i="51"/>
  <c r="AJ34" i="51"/>
  <c r="AH34" i="51"/>
  <c r="AD34" i="51"/>
  <c r="AB34" i="51"/>
  <c r="X34" i="51"/>
  <c r="V34" i="51"/>
  <c r="R34" i="51"/>
  <c r="P34" i="51"/>
  <c r="L34" i="51"/>
  <c r="J34" i="51"/>
  <c r="BR32" i="51" s="1"/>
  <c r="BX32" i="51" s="1"/>
  <c r="F34" i="51"/>
  <c r="D34" i="51"/>
  <c r="BI33" i="51"/>
  <c r="AS41" i="51" s="1"/>
  <c r="BE33" i="51"/>
  <c r="AW41" i="51" s="1"/>
  <c r="BC33" i="51"/>
  <c r="AS37" i="51" s="1"/>
  <c r="AY33" i="51"/>
  <c r="AW37" i="51" s="1"/>
  <c r="AP33" i="51"/>
  <c r="AN33" i="51"/>
  <c r="AJ33" i="51"/>
  <c r="AH33" i="51"/>
  <c r="AD33" i="51"/>
  <c r="AB33" i="51"/>
  <c r="X33" i="51"/>
  <c r="V33" i="51"/>
  <c r="R33" i="51"/>
  <c r="P33" i="51"/>
  <c r="L33" i="51"/>
  <c r="J33" i="51"/>
  <c r="F33" i="51"/>
  <c r="D33" i="51"/>
  <c r="A33" i="51"/>
  <c r="BH32" i="51"/>
  <c r="AT40" i="51" s="1"/>
  <c r="BE32" i="51"/>
  <c r="AV40" i="51" s="1"/>
  <c r="BB32" i="51"/>
  <c r="AT36" i="51" s="1"/>
  <c r="AY32" i="51"/>
  <c r="AV36" i="51" s="1"/>
  <c r="AP32" i="51"/>
  <c r="AL32" i="51"/>
  <c r="AF32" i="51"/>
  <c r="Z32" i="51"/>
  <c r="T32" i="51"/>
  <c r="N32" i="51"/>
  <c r="H32" i="51"/>
  <c r="B32" i="51"/>
  <c r="A32" i="51"/>
  <c r="BI31" i="51"/>
  <c r="AM43" i="51" s="1"/>
  <c r="BE31" i="51"/>
  <c r="AQ43" i="51" s="1"/>
  <c r="BC31" i="51"/>
  <c r="AM39" i="51" s="1"/>
  <c r="AY31" i="51"/>
  <c r="AQ39" i="51" s="1"/>
  <c r="AW31" i="51"/>
  <c r="AM35" i="51" s="1"/>
  <c r="AS31" i="51"/>
  <c r="AQ35" i="51" s="1"/>
  <c r="AJ31" i="51"/>
  <c r="AH31" i="51"/>
  <c r="AD31" i="51"/>
  <c r="AB31" i="51"/>
  <c r="X31" i="51"/>
  <c r="V31" i="51"/>
  <c r="R31" i="51"/>
  <c r="P31" i="51"/>
  <c r="L31" i="51"/>
  <c r="J31" i="51"/>
  <c r="F31" i="51"/>
  <c r="D31" i="51"/>
  <c r="BI30" i="51"/>
  <c r="AM42" i="51" s="1"/>
  <c r="BE30" i="51"/>
  <c r="AQ42" i="51" s="1"/>
  <c r="BC30" i="51"/>
  <c r="AM38" i="51" s="1"/>
  <c r="AY30" i="51"/>
  <c r="AQ38" i="51" s="1"/>
  <c r="AW30" i="51"/>
  <c r="AM34" i="51" s="1"/>
  <c r="AS30" i="51"/>
  <c r="AQ34" i="51" s="1"/>
  <c r="AJ30" i="51"/>
  <c r="AH30" i="51"/>
  <c r="AD30" i="51"/>
  <c r="AB30" i="51"/>
  <c r="X30" i="51"/>
  <c r="V30" i="51"/>
  <c r="R30" i="51"/>
  <c r="P30" i="51"/>
  <c r="L30" i="51"/>
  <c r="J30" i="51"/>
  <c r="F30" i="51"/>
  <c r="D30" i="51"/>
  <c r="BI29" i="51"/>
  <c r="AM41" i="51" s="1"/>
  <c r="BE29" i="51"/>
  <c r="AQ41" i="51" s="1"/>
  <c r="BC29" i="51"/>
  <c r="AM37" i="51" s="1"/>
  <c r="AY29" i="51"/>
  <c r="AQ37" i="51" s="1"/>
  <c r="AW29" i="51"/>
  <c r="AM33" i="51" s="1"/>
  <c r="AS29" i="51"/>
  <c r="AQ33" i="51" s="1"/>
  <c r="AJ29" i="51"/>
  <c r="AH29" i="51"/>
  <c r="AD29" i="51"/>
  <c r="AB29" i="51"/>
  <c r="X29" i="51"/>
  <c r="V29" i="51"/>
  <c r="R29" i="51"/>
  <c r="P29" i="51"/>
  <c r="L29" i="51"/>
  <c r="J29" i="51"/>
  <c r="F29" i="51"/>
  <c r="BS28" i="51" s="1"/>
  <c r="D29" i="51"/>
  <c r="A29" i="51"/>
  <c r="BR28" i="51"/>
  <c r="BH28" i="51"/>
  <c r="AN40" i="51" s="1"/>
  <c r="BE28" i="51"/>
  <c r="AP40" i="51" s="1"/>
  <c r="BB28" i="51"/>
  <c r="AY28" i="51"/>
  <c r="AP36" i="51" s="1"/>
  <c r="AV28" i="51"/>
  <c r="AN32" i="51" s="1"/>
  <c r="AS28" i="51"/>
  <c r="AF28" i="51"/>
  <c r="T28" i="51"/>
  <c r="N28" i="51"/>
  <c r="H28" i="51"/>
  <c r="B28" i="51"/>
  <c r="A28" i="51"/>
  <c r="BI27" i="51"/>
  <c r="AG43" i="51" s="1"/>
  <c r="BE27" i="51"/>
  <c r="AK43" i="51" s="1"/>
  <c r="BC27" i="51"/>
  <c r="AG39" i="51" s="1"/>
  <c r="AY27" i="51"/>
  <c r="AK39" i="51" s="1"/>
  <c r="AW27" i="51"/>
  <c r="AG35" i="51" s="1"/>
  <c r="AS27" i="51"/>
  <c r="AK35" i="51" s="1"/>
  <c r="AQ27" i="51"/>
  <c r="AG31" i="51" s="1"/>
  <c r="AM27" i="51"/>
  <c r="AK31" i="51" s="1"/>
  <c r="AD27" i="51"/>
  <c r="AB27" i="51"/>
  <c r="X27" i="51"/>
  <c r="V27" i="51"/>
  <c r="R27" i="51"/>
  <c r="P27" i="51"/>
  <c r="L27" i="51"/>
  <c r="J27" i="51"/>
  <c r="BR24" i="51" s="1"/>
  <c r="BX24" i="51" s="1"/>
  <c r="F27" i="51"/>
  <c r="D27" i="51"/>
  <c r="BI26" i="51"/>
  <c r="AG42" i="51" s="1"/>
  <c r="BE26" i="51"/>
  <c r="AK42" i="51" s="1"/>
  <c r="BC26" i="51"/>
  <c r="AG38" i="51" s="1"/>
  <c r="AY26" i="51"/>
  <c r="AK38" i="51" s="1"/>
  <c r="AW26" i="51"/>
  <c r="AG34" i="51" s="1"/>
  <c r="AS26" i="51"/>
  <c r="AK34" i="51" s="1"/>
  <c r="AQ26" i="51"/>
  <c r="AG30" i="51" s="1"/>
  <c r="AM26" i="51"/>
  <c r="AK30" i="51" s="1"/>
  <c r="AD26" i="51"/>
  <c r="AB26" i="51"/>
  <c r="X26" i="51"/>
  <c r="V26" i="51"/>
  <c r="S26" i="51"/>
  <c r="R26" i="51"/>
  <c r="P26" i="51"/>
  <c r="L26" i="51"/>
  <c r="J26" i="51"/>
  <c r="F26" i="51"/>
  <c r="D26" i="51"/>
  <c r="BI25" i="51"/>
  <c r="AG41" i="51" s="1"/>
  <c r="BE25" i="51"/>
  <c r="AK41" i="51" s="1"/>
  <c r="BC25" i="51"/>
  <c r="AG37" i="51" s="1"/>
  <c r="AY25" i="51"/>
  <c r="AK37" i="51" s="1"/>
  <c r="AW25" i="51"/>
  <c r="AG33" i="51" s="1"/>
  <c r="AS25" i="51"/>
  <c r="AK33" i="51" s="1"/>
  <c r="AQ25" i="51"/>
  <c r="AG29" i="51" s="1"/>
  <c r="AM25" i="51"/>
  <c r="AK29" i="51" s="1"/>
  <c r="AD25" i="51"/>
  <c r="AB25" i="51"/>
  <c r="X25" i="51"/>
  <c r="V25" i="51"/>
  <c r="S25" i="51"/>
  <c r="R25" i="51"/>
  <c r="P25" i="51"/>
  <c r="L25" i="51"/>
  <c r="J25" i="51"/>
  <c r="F25" i="51"/>
  <c r="D25" i="51"/>
  <c r="A25" i="51"/>
  <c r="BH24" i="51"/>
  <c r="AH40" i="51" s="1"/>
  <c r="BE24" i="51"/>
  <c r="BB24" i="51"/>
  <c r="AH36" i="51" s="1"/>
  <c r="AY24" i="51"/>
  <c r="AJ36" i="51" s="1"/>
  <c r="AV24" i="51"/>
  <c r="AH32" i="51" s="1"/>
  <c r="AS24" i="51"/>
  <c r="AJ32" i="51" s="1"/>
  <c r="AP24" i="51"/>
  <c r="AH28" i="51" s="1"/>
  <c r="AM24" i="51"/>
  <c r="AJ28" i="51" s="1"/>
  <c r="Z24" i="51"/>
  <c r="T24" i="51"/>
  <c r="N24" i="51"/>
  <c r="H24" i="51"/>
  <c r="B24" i="51"/>
  <c r="A24" i="51"/>
  <c r="BI23" i="51"/>
  <c r="AA43" i="51" s="1"/>
  <c r="BE23" i="51"/>
  <c r="AE43" i="51" s="1"/>
  <c r="BC23" i="51"/>
  <c r="AA39" i="51" s="1"/>
  <c r="AY23" i="51"/>
  <c r="AE39" i="51" s="1"/>
  <c r="AW23" i="51"/>
  <c r="AA35" i="51" s="1"/>
  <c r="AS23" i="51"/>
  <c r="AE35" i="51" s="1"/>
  <c r="AQ23" i="51"/>
  <c r="AA31" i="51" s="1"/>
  <c r="AM23" i="51"/>
  <c r="AE31" i="51" s="1"/>
  <c r="AK23" i="51"/>
  <c r="AA27" i="51" s="1"/>
  <c r="AG23" i="51"/>
  <c r="AE27" i="51" s="1"/>
  <c r="X23" i="51"/>
  <c r="V23" i="51"/>
  <c r="R23" i="51"/>
  <c r="P23" i="51"/>
  <c r="L23" i="51"/>
  <c r="J23" i="51"/>
  <c r="F23" i="51"/>
  <c r="D23" i="51"/>
  <c r="BI22" i="51"/>
  <c r="AA42" i="51" s="1"/>
  <c r="BE22" i="51"/>
  <c r="AE42" i="51" s="1"/>
  <c r="BC22" i="51"/>
  <c r="AA38" i="51" s="1"/>
  <c r="AY22" i="51"/>
  <c r="AE38" i="51" s="1"/>
  <c r="AW22" i="51"/>
  <c r="AA34" i="51" s="1"/>
  <c r="AS22" i="51"/>
  <c r="AE34" i="51" s="1"/>
  <c r="AQ22" i="51"/>
  <c r="AA30" i="51" s="1"/>
  <c r="AM22" i="51"/>
  <c r="AE30" i="51" s="1"/>
  <c r="AK22" i="51"/>
  <c r="AA26" i="51" s="1"/>
  <c r="AG22" i="51"/>
  <c r="AE26" i="51" s="1"/>
  <c r="X22" i="51"/>
  <c r="V22" i="51"/>
  <c r="R22" i="51"/>
  <c r="P22" i="51"/>
  <c r="L22" i="51"/>
  <c r="J22" i="51"/>
  <c r="F22" i="51"/>
  <c r="D22" i="51"/>
  <c r="BI21" i="51"/>
  <c r="AA41" i="51" s="1"/>
  <c r="BE21" i="51"/>
  <c r="AE41" i="51" s="1"/>
  <c r="BC21" i="51"/>
  <c r="AA37" i="51" s="1"/>
  <c r="AY21" i="51"/>
  <c r="AE37" i="51" s="1"/>
  <c r="AW21" i="51"/>
  <c r="AA33" i="51" s="1"/>
  <c r="AS21" i="51"/>
  <c r="AE33" i="51" s="1"/>
  <c r="AQ21" i="51"/>
  <c r="AA29" i="51" s="1"/>
  <c r="AM21" i="51"/>
  <c r="AE29" i="51" s="1"/>
  <c r="AK21" i="51"/>
  <c r="AA25" i="51" s="1"/>
  <c r="AG21" i="51"/>
  <c r="AE25" i="51" s="1"/>
  <c r="X21" i="51"/>
  <c r="V21" i="51"/>
  <c r="R21" i="51"/>
  <c r="P21" i="51"/>
  <c r="L21" i="51"/>
  <c r="J21" i="51"/>
  <c r="F21" i="51"/>
  <c r="D21" i="51"/>
  <c r="A21" i="51"/>
  <c r="BH20" i="51"/>
  <c r="AB40" i="51" s="1"/>
  <c r="BE20" i="51"/>
  <c r="AD40" i="51" s="1"/>
  <c r="BB20" i="51"/>
  <c r="AB36" i="51" s="1"/>
  <c r="AY20" i="51"/>
  <c r="AD36" i="51" s="1"/>
  <c r="AV20" i="51"/>
  <c r="AB32" i="51" s="1"/>
  <c r="AS20" i="51"/>
  <c r="AD32" i="51" s="1"/>
  <c r="AP20" i="51"/>
  <c r="AB28" i="51" s="1"/>
  <c r="AM20" i="51"/>
  <c r="AD28" i="51" s="1"/>
  <c r="AJ20" i="51"/>
  <c r="AB24" i="51" s="1"/>
  <c r="AG20" i="51"/>
  <c r="AD24" i="51" s="1"/>
  <c r="T20" i="51"/>
  <c r="N20" i="51"/>
  <c r="H20" i="51"/>
  <c r="B20" i="51"/>
  <c r="A20" i="51"/>
  <c r="BI19" i="51"/>
  <c r="U43" i="51" s="1"/>
  <c r="BE19" i="51"/>
  <c r="Y43" i="51" s="1"/>
  <c r="BC19" i="51"/>
  <c r="U39" i="51" s="1"/>
  <c r="AY19" i="51"/>
  <c r="Y39" i="51" s="1"/>
  <c r="AW19" i="51"/>
  <c r="U35" i="51" s="1"/>
  <c r="AS19" i="51"/>
  <c r="Y35" i="51" s="1"/>
  <c r="AQ19" i="51"/>
  <c r="U31" i="51" s="1"/>
  <c r="AM19" i="51"/>
  <c r="Y31" i="51" s="1"/>
  <c r="AK19" i="51"/>
  <c r="U27" i="51" s="1"/>
  <c r="AG19" i="51"/>
  <c r="Y27" i="51" s="1"/>
  <c r="AE19" i="51"/>
  <c r="U23" i="51" s="1"/>
  <c r="AA19" i="51"/>
  <c r="Y23" i="51" s="1"/>
  <c r="R19" i="51"/>
  <c r="P19" i="51"/>
  <c r="L19" i="51"/>
  <c r="J19" i="51"/>
  <c r="F19" i="51"/>
  <c r="D19" i="51"/>
  <c r="BI18" i="51"/>
  <c r="U42" i="51" s="1"/>
  <c r="BE18" i="51"/>
  <c r="Y42" i="51" s="1"/>
  <c r="BC18" i="51"/>
  <c r="U38" i="51" s="1"/>
  <c r="AY18" i="51"/>
  <c r="Y38" i="51" s="1"/>
  <c r="AW18" i="51"/>
  <c r="U34" i="51" s="1"/>
  <c r="AS18" i="51"/>
  <c r="Y34" i="51" s="1"/>
  <c r="AQ18" i="51"/>
  <c r="U30" i="51" s="1"/>
  <c r="AM18" i="51"/>
  <c r="Y30" i="51" s="1"/>
  <c r="AK18" i="51"/>
  <c r="U26" i="51" s="1"/>
  <c r="AG18" i="51"/>
  <c r="Y26" i="51" s="1"/>
  <c r="AE18" i="51"/>
  <c r="U22" i="51" s="1"/>
  <c r="AA18" i="51"/>
  <c r="Y22" i="51" s="1"/>
  <c r="R18" i="51"/>
  <c r="P18" i="51"/>
  <c r="L18" i="51"/>
  <c r="J18" i="51"/>
  <c r="F18" i="51"/>
  <c r="D18" i="51"/>
  <c r="BI17" i="51"/>
  <c r="U41" i="51" s="1"/>
  <c r="BE17" i="51"/>
  <c r="Y41" i="51" s="1"/>
  <c r="BC17" i="51"/>
  <c r="U37" i="51" s="1"/>
  <c r="AY17" i="51"/>
  <c r="Y37" i="51" s="1"/>
  <c r="AW17" i="51"/>
  <c r="U33" i="51" s="1"/>
  <c r="AS17" i="51"/>
  <c r="Y33" i="51" s="1"/>
  <c r="AQ17" i="51"/>
  <c r="U29" i="51" s="1"/>
  <c r="AM17" i="51"/>
  <c r="Y29" i="51" s="1"/>
  <c r="AK17" i="51"/>
  <c r="U25" i="51" s="1"/>
  <c r="AG17" i="51"/>
  <c r="Y25" i="51" s="1"/>
  <c r="AE17" i="51"/>
  <c r="U21" i="51" s="1"/>
  <c r="AA17" i="51"/>
  <c r="Y21" i="51" s="1"/>
  <c r="R17" i="51"/>
  <c r="P17" i="51"/>
  <c r="L17" i="51"/>
  <c r="J17" i="51"/>
  <c r="F17" i="51"/>
  <c r="D17" i="51"/>
  <c r="BH16" i="51"/>
  <c r="V40" i="51" s="1"/>
  <c r="BE16" i="51"/>
  <c r="X40" i="51" s="1"/>
  <c r="BB16" i="51"/>
  <c r="V36" i="51" s="1"/>
  <c r="AY16" i="51"/>
  <c r="X36" i="51" s="1"/>
  <c r="AV16" i="51"/>
  <c r="V32" i="51" s="1"/>
  <c r="AS16" i="51"/>
  <c r="X32" i="51" s="1"/>
  <c r="AP16" i="51"/>
  <c r="V28" i="51" s="1"/>
  <c r="AM16" i="51"/>
  <c r="X28" i="51" s="1"/>
  <c r="AJ16" i="51"/>
  <c r="V24" i="51" s="1"/>
  <c r="AG16" i="51"/>
  <c r="X24" i="51" s="1"/>
  <c r="N16" i="51"/>
  <c r="H16" i="51"/>
  <c r="B16" i="51"/>
  <c r="A16" i="51"/>
  <c r="BI15" i="51"/>
  <c r="O43" i="51" s="1"/>
  <c r="BE15" i="51"/>
  <c r="S43" i="51" s="1"/>
  <c r="BC15" i="51"/>
  <c r="O39" i="51" s="1"/>
  <c r="AY15" i="51"/>
  <c r="S39" i="51" s="1"/>
  <c r="AW15" i="51"/>
  <c r="O35" i="51" s="1"/>
  <c r="AS15" i="51"/>
  <c r="S35" i="51" s="1"/>
  <c r="AQ15" i="51"/>
  <c r="O31" i="51" s="1"/>
  <c r="AM15" i="51"/>
  <c r="S31" i="51" s="1"/>
  <c r="AK15" i="51"/>
  <c r="O27" i="51" s="1"/>
  <c r="AG15" i="51"/>
  <c r="S27" i="51" s="1"/>
  <c r="AE15" i="51"/>
  <c r="O23" i="51" s="1"/>
  <c r="AA15" i="51"/>
  <c r="S23" i="51" s="1"/>
  <c r="Y15" i="51"/>
  <c r="O19" i="51" s="1"/>
  <c r="U15" i="51"/>
  <c r="S19" i="51" s="1"/>
  <c r="L15" i="51"/>
  <c r="J15" i="51"/>
  <c r="F15" i="51"/>
  <c r="D15" i="51"/>
  <c r="BI14" i="51"/>
  <c r="O42" i="51" s="1"/>
  <c r="BE14" i="51"/>
  <c r="S42" i="51" s="1"/>
  <c r="BC14" i="51"/>
  <c r="O38" i="51" s="1"/>
  <c r="AY14" i="51"/>
  <c r="S38" i="51" s="1"/>
  <c r="AW14" i="51"/>
  <c r="O34" i="51" s="1"/>
  <c r="AS14" i="51"/>
  <c r="S34" i="51" s="1"/>
  <c r="AQ14" i="51"/>
  <c r="O30" i="51" s="1"/>
  <c r="AM14" i="51"/>
  <c r="S30" i="51" s="1"/>
  <c r="AK14" i="51"/>
  <c r="O26" i="51" s="1"/>
  <c r="AE14" i="51"/>
  <c r="O22" i="51" s="1"/>
  <c r="AA14" i="51"/>
  <c r="S22" i="51" s="1"/>
  <c r="Y14" i="51"/>
  <c r="O18" i="51" s="1"/>
  <c r="U14" i="51"/>
  <c r="S18" i="51" s="1"/>
  <c r="L14" i="51"/>
  <c r="J14" i="51"/>
  <c r="F14" i="51"/>
  <c r="D14" i="51"/>
  <c r="BI13" i="51"/>
  <c r="O41" i="51" s="1"/>
  <c r="BE13" i="51"/>
  <c r="S41" i="51" s="1"/>
  <c r="BC13" i="51"/>
  <c r="O37" i="51" s="1"/>
  <c r="AY13" i="51"/>
  <c r="S37" i="51" s="1"/>
  <c r="AW13" i="51"/>
  <c r="O33" i="51" s="1"/>
  <c r="AS13" i="51"/>
  <c r="S33" i="51" s="1"/>
  <c r="AQ13" i="51"/>
  <c r="O29" i="51" s="1"/>
  <c r="AM13" i="51"/>
  <c r="S29" i="51" s="1"/>
  <c r="AK13" i="51"/>
  <c r="O25" i="51" s="1"/>
  <c r="AE13" i="51"/>
  <c r="O21" i="51" s="1"/>
  <c r="AA13" i="51"/>
  <c r="S21" i="51" s="1"/>
  <c r="Y13" i="51"/>
  <c r="O17" i="51" s="1"/>
  <c r="U13" i="51"/>
  <c r="S17" i="51" s="1"/>
  <c r="L13" i="51"/>
  <c r="J13" i="51"/>
  <c r="F13" i="51"/>
  <c r="E13" i="51"/>
  <c r="D13" i="51"/>
  <c r="A13" i="51"/>
  <c r="BH12" i="51"/>
  <c r="P40" i="51" s="1"/>
  <c r="BE12" i="51"/>
  <c r="R40" i="51" s="1"/>
  <c r="BB12" i="51"/>
  <c r="AY12" i="51"/>
  <c r="R36" i="51" s="1"/>
  <c r="AV12" i="51"/>
  <c r="P32" i="51" s="1"/>
  <c r="AS12" i="51"/>
  <c r="R32" i="51" s="1"/>
  <c r="AP12" i="51"/>
  <c r="P28" i="51" s="1"/>
  <c r="AM12" i="51"/>
  <c r="R28" i="51" s="1"/>
  <c r="AJ12" i="51"/>
  <c r="P24" i="51" s="1"/>
  <c r="AG12" i="51"/>
  <c r="R24" i="51" s="1"/>
  <c r="H12" i="51"/>
  <c r="B12" i="51"/>
  <c r="A12" i="51"/>
  <c r="BI11" i="51"/>
  <c r="I43" i="51" s="1"/>
  <c r="BE11" i="51"/>
  <c r="M43" i="51" s="1"/>
  <c r="BC11" i="51"/>
  <c r="I39" i="51" s="1"/>
  <c r="AY11" i="51"/>
  <c r="M39" i="51" s="1"/>
  <c r="AW11" i="51"/>
  <c r="I35" i="51" s="1"/>
  <c r="AS11" i="51"/>
  <c r="M35" i="51" s="1"/>
  <c r="AQ11" i="51"/>
  <c r="AM11" i="51"/>
  <c r="AK11" i="51"/>
  <c r="I27" i="51" s="1"/>
  <c r="AG11" i="51"/>
  <c r="M27" i="51" s="1"/>
  <c r="AE11" i="51"/>
  <c r="I23" i="51" s="1"/>
  <c r="AA11" i="51"/>
  <c r="M23" i="51" s="1"/>
  <c r="Y11" i="51"/>
  <c r="I19" i="51" s="1"/>
  <c r="U11" i="51"/>
  <c r="M19" i="51" s="1"/>
  <c r="S11" i="51"/>
  <c r="I15" i="51" s="1"/>
  <c r="O11" i="51"/>
  <c r="M15" i="51" s="1"/>
  <c r="F11" i="51"/>
  <c r="D11" i="51"/>
  <c r="BI10" i="51"/>
  <c r="I42" i="51" s="1"/>
  <c r="BE10" i="51"/>
  <c r="M42" i="51" s="1"/>
  <c r="BC10" i="51"/>
  <c r="I38" i="51" s="1"/>
  <c r="AY10" i="51"/>
  <c r="M38" i="51" s="1"/>
  <c r="AW10" i="51"/>
  <c r="I34" i="51" s="1"/>
  <c r="AS10" i="51"/>
  <c r="M34" i="51" s="1"/>
  <c r="AQ10" i="51"/>
  <c r="AM10" i="51"/>
  <c r="AK10" i="51"/>
  <c r="I26" i="51" s="1"/>
  <c r="AG10" i="51"/>
  <c r="M26" i="51" s="1"/>
  <c r="AE10" i="51"/>
  <c r="I22" i="51" s="1"/>
  <c r="AA10" i="51"/>
  <c r="M22" i="51" s="1"/>
  <c r="Y10" i="51"/>
  <c r="I18" i="51" s="1"/>
  <c r="U10" i="51"/>
  <c r="M18" i="51" s="1"/>
  <c r="S10" i="51"/>
  <c r="I14" i="51" s="1"/>
  <c r="O10" i="51"/>
  <c r="M14" i="51" s="1"/>
  <c r="F10" i="51"/>
  <c r="BS8" i="51" s="1"/>
  <c r="D10" i="51"/>
  <c r="BI9" i="51"/>
  <c r="I41" i="51" s="1"/>
  <c r="BE9" i="51"/>
  <c r="M41" i="51" s="1"/>
  <c r="BC9" i="51"/>
  <c r="I37" i="51" s="1"/>
  <c r="AY9" i="51"/>
  <c r="M37" i="51" s="1"/>
  <c r="AW9" i="51"/>
  <c r="I33" i="51" s="1"/>
  <c r="AS9" i="51"/>
  <c r="M33" i="51" s="1"/>
  <c r="AQ9" i="51"/>
  <c r="AM9" i="51"/>
  <c r="AK9" i="51"/>
  <c r="I25" i="51" s="1"/>
  <c r="AG9" i="51"/>
  <c r="M25" i="51" s="1"/>
  <c r="AE9" i="51"/>
  <c r="I21" i="51" s="1"/>
  <c r="AA9" i="51"/>
  <c r="M21" i="51" s="1"/>
  <c r="Y9" i="51"/>
  <c r="I17" i="51" s="1"/>
  <c r="U9" i="51"/>
  <c r="M17" i="51" s="1"/>
  <c r="S9" i="51"/>
  <c r="I13" i="51" s="1"/>
  <c r="O9" i="51"/>
  <c r="M13" i="51" s="1"/>
  <c r="F9" i="51"/>
  <c r="D9" i="51"/>
  <c r="A9" i="51"/>
  <c r="BH8" i="51"/>
  <c r="J40" i="51" s="1"/>
  <c r="BE8" i="51"/>
  <c r="BB8" i="51"/>
  <c r="AY8" i="51"/>
  <c r="L36" i="51" s="1"/>
  <c r="AV8" i="51"/>
  <c r="J32" i="51" s="1"/>
  <c r="AS8" i="51"/>
  <c r="L32" i="51" s="1"/>
  <c r="AP8" i="51"/>
  <c r="J28" i="51" s="1"/>
  <c r="AM8" i="51"/>
  <c r="L28" i="51" s="1"/>
  <c r="AJ8" i="51"/>
  <c r="J24" i="51" s="1"/>
  <c r="AG8" i="51"/>
  <c r="L24" i="51" s="1"/>
  <c r="AA8" i="51"/>
  <c r="L20" i="51" s="1"/>
  <c r="R8" i="51"/>
  <c r="J12" i="51" s="1"/>
  <c r="B8" i="51"/>
  <c r="A8" i="51"/>
  <c r="BI7" i="51"/>
  <c r="C43" i="51" s="1"/>
  <c r="BE7" i="51"/>
  <c r="G43" i="51" s="1"/>
  <c r="BC7" i="51"/>
  <c r="C39" i="51" s="1"/>
  <c r="AY7" i="51"/>
  <c r="G39" i="51" s="1"/>
  <c r="AW7" i="51"/>
  <c r="C35" i="51" s="1"/>
  <c r="AS7" i="51"/>
  <c r="G35" i="51" s="1"/>
  <c r="AQ7" i="51"/>
  <c r="AM7" i="51"/>
  <c r="AK7" i="51"/>
  <c r="C27" i="51" s="1"/>
  <c r="AG7" i="51"/>
  <c r="G27" i="51" s="1"/>
  <c r="AE7" i="51"/>
  <c r="C23" i="51" s="1"/>
  <c r="AA7" i="51"/>
  <c r="G23" i="51" s="1"/>
  <c r="Y7" i="51"/>
  <c r="C19" i="51" s="1"/>
  <c r="U7" i="51"/>
  <c r="G19" i="51" s="1"/>
  <c r="S7" i="51"/>
  <c r="C15" i="51" s="1"/>
  <c r="O7" i="51"/>
  <c r="G15" i="51" s="1"/>
  <c r="M7" i="51"/>
  <c r="C11" i="51" s="1"/>
  <c r="I7" i="51"/>
  <c r="G11" i="51" s="1"/>
  <c r="BI6" i="51"/>
  <c r="C42" i="51" s="1"/>
  <c r="BE6" i="51"/>
  <c r="G42" i="51" s="1"/>
  <c r="BC6" i="51"/>
  <c r="C38" i="51" s="1"/>
  <c r="AY6" i="51"/>
  <c r="G38" i="51" s="1"/>
  <c r="AW6" i="51"/>
  <c r="C34" i="51" s="1"/>
  <c r="AS6" i="51"/>
  <c r="G34" i="51" s="1"/>
  <c r="AQ6" i="51"/>
  <c r="AM6" i="51"/>
  <c r="AK6" i="51"/>
  <c r="C26" i="51" s="1"/>
  <c r="AG6" i="51"/>
  <c r="G26" i="51" s="1"/>
  <c r="AE6" i="51"/>
  <c r="C22" i="51" s="1"/>
  <c r="AA6" i="51"/>
  <c r="G22" i="51" s="1"/>
  <c r="Y6" i="51"/>
  <c r="C18" i="51" s="1"/>
  <c r="U6" i="51"/>
  <c r="G18" i="51" s="1"/>
  <c r="S6" i="51"/>
  <c r="C14" i="51" s="1"/>
  <c r="O6" i="51"/>
  <c r="G14" i="51" s="1"/>
  <c r="M6" i="51"/>
  <c r="C10" i="51" s="1"/>
  <c r="I6" i="51"/>
  <c r="G10" i="51" s="1"/>
  <c r="BI5" i="51"/>
  <c r="C41" i="51" s="1"/>
  <c r="BE5" i="51"/>
  <c r="G41" i="51" s="1"/>
  <c r="BC5" i="51"/>
  <c r="C37" i="51" s="1"/>
  <c r="AY5" i="51"/>
  <c r="G37" i="51" s="1"/>
  <c r="AW5" i="51"/>
  <c r="C33" i="51" s="1"/>
  <c r="AU5" i="51"/>
  <c r="AS5" i="51"/>
  <c r="G33" i="51" s="1"/>
  <c r="AQ5" i="51"/>
  <c r="AM5" i="51"/>
  <c r="AK5" i="51"/>
  <c r="C25" i="51" s="1"/>
  <c r="AG5" i="51"/>
  <c r="G25" i="51" s="1"/>
  <c r="AE5" i="51"/>
  <c r="C21" i="51" s="1"/>
  <c r="AA5" i="51"/>
  <c r="G21" i="51" s="1"/>
  <c r="Y5" i="51"/>
  <c r="C17" i="51" s="1"/>
  <c r="U5" i="51"/>
  <c r="G17" i="51" s="1"/>
  <c r="S5" i="51"/>
  <c r="C13" i="51" s="1"/>
  <c r="O5" i="51"/>
  <c r="G13" i="51" s="1"/>
  <c r="M5" i="51"/>
  <c r="C9" i="51" s="1"/>
  <c r="I5" i="51"/>
  <c r="G9" i="51" s="1"/>
  <c r="A5" i="51"/>
  <c r="BS4" i="51"/>
  <c r="BR4" i="51"/>
  <c r="BH4" i="51"/>
  <c r="D40" i="51" s="1"/>
  <c r="BE4" i="51"/>
  <c r="F40" i="51" s="1"/>
  <c r="BP40" i="51" s="1"/>
  <c r="BB4" i="51"/>
  <c r="D36" i="51" s="1"/>
  <c r="AY4" i="51"/>
  <c r="AV4" i="51"/>
  <c r="D32" i="51" s="1"/>
  <c r="AS4" i="51"/>
  <c r="F32" i="51" s="1"/>
  <c r="BP32" i="51" s="1"/>
  <c r="AP4" i="51"/>
  <c r="D28" i="51" s="1"/>
  <c r="AM4" i="51"/>
  <c r="F28" i="51" s="1"/>
  <c r="AJ4" i="51"/>
  <c r="D24" i="51" s="1"/>
  <c r="AG4" i="51"/>
  <c r="F24" i="51" s="1"/>
  <c r="BP24" i="51" s="1"/>
  <c r="A4" i="51"/>
  <c r="AJ20" i="56" l="1"/>
  <c r="AB24" i="56" s="1"/>
  <c r="AG20" i="56"/>
  <c r="AD24" i="56" s="1"/>
  <c r="AJ20" i="57"/>
  <c r="AB24" i="57" s="1"/>
  <c r="AG20" i="57"/>
  <c r="AD24" i="57" s="1"/>
  <c r="U8" i="56"/>
  <c r="L16" i="56" s="1"/>
  <c r="BP16" i="56" s="1"/>
  <c r="AJ20" i="54"/>
  <c r="AB24" i="54" s="1"/>
  <c r="AG20" i="54"/>
  <c r="AD24" i="54" s="1"/>
  <c r="BL24" i="54" s="1"/>
  <c r="U8" i="57"/>
  <c r="L16" i="57" s="1"/>
  <c r="BS16" i="57"/>
  <c r="BR12" i="56"/>
  <c r="O4" i="56"/>
  <c r="F12" i="56" s="1"/>
  <c r="AJ20" i="52"/>
  <c r="AB24" i="52" s="1"/>
  <c r="BR12" i="57"/>
  <c r="O4" i="57"/>
  <c r="F12" i="57" s="1"/>
  <c r="U8" i="54"/>
  <c r="L16" i="54" s="1"/>
  <c r="U8" i="52"/>
  <c r="L16" i="52" s="1"/>
  <c r="X8" i="52"/>
  <c r="J16" i="52" s="1"/>
  <c r="AJ8" i="56"/>
  <c r="J24" i="56" s="1"/>
  <c r="AG8" i="56"/>
  <c r="L24" i="56" s="1"/>
  <c r="BS24" i="56"/>
  <c r="L4" i="51"/>
  <c r="BR8" i="51"/>
  <c r="I4" i="51"/>
  <c r="F8" i="51" s="1"/>
  <c r="BP8" i="51" s="1"/>
  <c r="R4" i="52"/>
  <c r="D12" i="52" s="1"/>
  <c r="O4" i="54"/>
  <c r="F12" i="54" s="1"/>
  <c r="AD12" i="56"/>
  <c r="P20" i="56" s="1"/>
  <c r="AA12" i="56"/>
  <c r="R20" i="56" s="1"/>
  <c r="L4" i="55"/>
  <c r="I4" i="55"/>
  <c r="F8" i="55" s="1"/>
  <c r="AD16" i="51"/>
  <c r="V20" i="51" s="1"/>
  <c r="AA16" i="51"/>
  <c r="X20" i="51" s="1"/>
  <c r="AG8" i="52"/>
  <c r="L24" i="52" s="1"/>
  <c r="BS8" i="53"/>
  <c r="AJ8" i="54"/>
  <c r="J24" i="54" s="1"/>
  <c r="AG8" i="54"/>
  <c r="L24" i="54" s="1"/>
  <c r="AJ8" i="57"/>
  <c r="J24" i="57" s="1"/>
  <c r="AG8" i="57"/>
  <c r="L24" i="57" s="1"/>
  <c r="O4" i="51"/>
  <c r="F12" i="51" s="1"/>
  <c r="R4" i="51"/>
  <c r="D12" i="51" s="1"/>
  <c r="AA16" i="53"/>
  <c r="X20" i="53" s="1"/>
  <c r="AD16" i="53"/>
  <c r="V20" i="53" s="1"/>
  <c r="AD12" i="54"/>
  <c r="P20" i="54" s="1"/>
  <c r="BR20" i="54"/>
  <c r="I4" i="58"/>
  <c r="F8" i="58" s="1"/>
  <c r="L4" i="58"/>
  <c r="AD12" i="52"/>
  <c r="P20" i="52" s="1"/>
  <c r="AA12" i="52"/>
  <c r="R20" i="52" s="1"/>
  <c r="BS20" i="52"/>
  <c r="BT20" i="52" s="1"/>
  <c r="BX20" i="52" s="1"/>
  <c r="X4" i="54"/>
  <c r="D16" i="54" s="1"/>
  <c r="BS16" i="54"/>
  <c r="BT16" i="54" s="1"/>
  <c r="U4" i="54"/>
  <c r="F16" i="54" s="1"/>
  <c r="O4" i="53"/>
  <c r="F12" i="53" s="1"/>
  <c r="R4" i="53"/>
  <c r="D12" i="53" s="1"/>
  <c r="AD16" i="55"/>
  <c r="V20" i="55" s="1"/>
  <c r="U4" i="56"/>
  <c r="F16" i="56" s="1"/>
  <c r="X4" i="56"/>
  <c r="D16" i="56" s="1"/>
  <c r="BS16" i="56"/>
  <c r="AD16" i="58"/>
  <c r="V20" i="58" s="1"/>
  <c r="AD12" i="57"/>
  <c r="P20" i="57" s="1"/>
  <c r="BR20" i="57"/>
  <c r="AA12" i="57"/>
  <c r="R20" i="57" s="1"/>
  <c r="O8" i="54"/>
  <c r="L12" i="54" s="1"/>
  <c r="O4" i="55"/>
  <c r="F12" i="55" s="1"/>
  <c r="R8" i="56"/>
  <c r="J12" i="56" s="1"/>
  <c r="BN12" i="56" s="1"/>
  <c r="O8" i="56"/>
  <c r="L12" i="56" s="1"/>
  <c r="BP12" i="56" s="1"/>
  <c r="O4" i="58"/>
  <c r="F12" i="58" s="1"/>
  <c r="U4" i="57"/>
  <c r="F16" i="57" s="1"/>
  <c r="X4" i="57"/>
  <c r="D16" i="57" s="1"/>
  <c r="X8" i="51"/>
  <c r="J16" i="51" s="1"/>
  <c r="U8" i="51"/>
  <c r="L16" i="51" s="1"/>
  <c r="AD12" i="58"/>
  <c r="P20" i="58" s="1"/>
  <c r="AA12" i="58"/>
  <c r="R20" i="58" s="1"/>
  <c r="BP20" i="58" s="1"/>
  <c r="R8" i="52"/>
  <c r="J12" i="52" s="1"/>
  <c r="O8" i="52"/>
  <c r="L12" i="52" s="1"/>
  <c r="U8" i="58"/>
  <c r="L16" i="58" s="1"/>
  <c r="BP16" i="58" s="1"/>
  <c r="X4" i="52"/>
  <c r="D16" i="52" s="1"/>
  <c r="U4" i="52"/>
  <c r="F16" i="52" s="1"/>
  <c r="AD12" i="51"/>
  <c r="P20" i="51" s="1"/>
  <c r="AA12" i="51"/>
  <c r="R20" i="51" s="1"/>
  <c r="X8" i="53"/>
  <c r="J16" i="53" s="1"/>
  <c r="U8" i="53"/>
  <c r="L16" i="53" s="1"/>
  <c r="X8" i="55"/>
  <c r="J16" i="55" s="1"/>
  <c r="BR16" i="55"/>
  <c r="U8" i="55"/>
  <c r="L16" i="55" s="1"/>
  <c r="O8" i="57"/>
  <c r="L12" i="57" s="1"/>
  <c r="BS12" i="57"/>
  <c r="BT12" i="57" s="1"/>
  <c r="BX12" i="57" s="1"/>
  <c r="AA12" i="53"/>
  <c r="R20" i="53" s="1"/>
  <c r="BR20" i="53"/>
  <c r="AJ16" i="54"/>
  <c r="V24" i="54" s="1"/>
  <c r="AG16" i="54"/>
  <c r="X24" i="54" s="1"/>
  <c r="AA12" i="55"/>
  <c r="R20" i="55" s="1"/>
  <c r="AD12" i="55"/>
  <c r="P20" i="55" s="1"/>
  <c r="X4" i="51"/>
  <c r="D16" i="51" s="1"/>
  <c r="BR16" i="51"/>
  <c r="U4" i="51"/>
  <c r="F16" i="51" s="1"/>
  <c r="AG16" i="56"/>
  <c r="X24" i="56" s="1"/>
  <c r="AJ16" i="57"/>
  <c r="V24" i="57" s="1"/>
  <c r="BN24" i="57" s="1"/>
  <c r="AG16" i="57"/>
  <c r="X24" i="57" s="1"/>
  <c r="X4" i="58"/>
  <c r="D16" i="58" s="1"/>
  <c r="U4" i="58"/>
  <c r="F16" i="58" s="1"/>
  <c r="BS16" i="58"/>
  <c r="BS12" i="51"/>
  <c r="O8" i="51"/>
  <c r="L12" i="51" s="1"/>
  <c r="X4" i="53"/>
  <c r="D16" i="53" s="1"/>
  <c r="U4" i="53"/>
  <c r="F16" i="53" s="1"/>
  <c r="O8" i="58"/>
  <c r="L12" i="58" s="1"/>
  <c r="BL12" i="58" s="1"/>
  <c r="AG16" i="52"/>
  <c r="X24" i="52" s="1"/>
  <c r="AD4" i="57"/>
  <c r="D20" i="57" s="1"/>
  <c r="AA4" i="57"/>
  <c r="F20" i="57" s="1"/>
  <c r="X4" i="55"/>
  <c r="D16" i="55" s="1"/>
  <c r="BN16" i="55" s="1"/>
  <c r="U4" i="55"/>
  <c r="F16" i="55" s="1"/>
  <c r="AD4" i="56"/>
  <c r="D20" i="56" s="1"/>
  <c r="AA4" i="56"/>
  <c r="F20" i="56" s="1"/>
  <c r="AA4" i="54"/>
  <c r="F20" i="54" s="1"/>
  <c r="BR16" i="54"/>
  <c r="X12" i="54"/>
  <c r="P16" i="54" s="1"/>
  <c r="U12" i="54"/>
  <c r="R16" i="54" s="1"/>
  <c r="BR12" i="55"/>
  <c r="R8" i="55"/>
  <c r="J12" i="55" s="1"/>
  <c r="O8" i="55"/>
  <c r="L12" i="55" s="1"/>
  <c r="BS12" i="55"/>
  <c r="R8" i="53"/>
  <c r="J12" i="53" s="1"/>
  <c r="X12" i="57"/>
  <c r="P16" i="57" s="1"/>
  <c r="U12" i="57"/>
  <c r="R16" i="57" s="1"/>
  <c r="BP16" i="57" s="1"/>
  <c r="BN12" i="57"/>
  <c r="BN16" i="57"/>
  <c r="AA4" i="52"/>
  <c r="F20" i="52" s="1"/>
  <c r="AA4" i="51"/>
  <c r="F20" i="51" s="1"/>
  <c r="AD4" i="51"/>
  <c r="D20" i="51" s="1"/>
  <c r="BS20" i="51"/>
  <c r="U12" i="56"/>
  <c r="R16" i="56" s="1"/>
  <c r="BN16" i="56"/>
  <c r="BW16" i="56" s="1"/>
  <c r="AD4" i="58"/>
  <c r="D20" i="58" s="1"/>
  <c r="BL4" i="58"/>
  <c r="AA4" i="58"/>
  <c r="F20" i="58" s="1"/>
  <c r="BL12" i="52"/>
  <c r="BS16" i="52"/>
  <c r="BT16" i="52" s="1"/>
  <c r="BX16" i="52" s="1"/>
  <c r="U12" i="52"/>
  <c r="R16" i="52" s="1"/>
  <c r="AA4" i="53"/>
  <c r="F20" i="53" s="1"/>
  <c r="BR20" i="55"/>
  <c r="AA4" i="55"/>
  <c r="F20" i="55" s="1"/>
  <c r="AA8" i="56"/>
  <c r="L20" i="56" s="1"/>
  <c r="X12" i="51"/>
  <c r="P16" i="51" s="1"/>
  <c r="BS16" i="51"/>
  <c r="U12" i="51"/>
  <c r="R16" i="51" s="1"/>
  <c r="BP16" i="51" s="1"/>
  <c r="AD8" i="52"/>
  <c r="J20" i="52" s="1"/>
  <c r="BR20" i="52"/>
  <c r="AA8" i="52"/>
  <c r="L20" i="52" s="1"/>
  <c r="X12" i="53"/>
  <c r="P16" i="53" s="1"/>
  <c r="BR16" i="53"/>
  <c r="BS16" i="53"/>
  <c r="U12" i="53"/>
  <c r="R16" i="53" s="1"/>
  <c r="BP16" i="53" s="1"/>
  <c r="AA8" i="54"/>
  <c r="L20" i="54" s="1"/>
  <c r="U12" i="55"/>
  <c r="R16" i="55" s="1"/>
  <c r="BP16" i="55" s="1"/>
  <c r="U12" i="58"/>
  <c r="R16" i="58" s="1"/>
  <c r="S18" i="58"/>
  <c r="BN16" i="58"/>
  <c r="AA8" i="57"/>
  <c r="L20" i="57" s="1"/>
  <c r="BR24" i="57"/>
  <c r="AG4" i="57"/>
  <c r="F24" i="57" s="1"/>
  <c r="BP24" i="57" s="1"/>
  <c r="AD8" i="58"/>
  <c r="J20" i="58" s="1"/>
  <c r="AA8" i="58"/>
  <c r="L20" i="58" s="1"/>
  <c r="AJ4" i="56"/>
  <c r="D24" i="56" s="1"/>
  <c r="BN24" i="56" s="1"/>
  <c r="AG4" i="56"/>
  <c r="F24" i="56" s="1"/>
  <c r="AD8" i="55"/>
  <c r="J20" i="55" s="1"/>
  <c r="BN20" i="55" s="1"/>
  <c r="BP20" i="55"/>
  <c r="BR24" i="54"/>
  <c r="AG4" i="54"/>
  <c r="F24" i="54" s="1"/>
  <c r="BS24" i="54"/>
  <c r="BJ4" i="54"/>
  <c r="AA8" i="53"/>
  <c r="L20" i="53" s="1"/>
  <c r="AJ4" i="52"/>
  <c r="D24" i="52" s="1"/>
  <c r="BN24" i="52" s="1"/>
  <c r="BR24" i="52"/>
  <c r="BL4" i="52"/>
  <c r="AG4" i="52"/>
  <c r="F24" i="52" s="1"/>
  <c r="BP24" i="52" s="1"/>
  <c r="BR20" i="51"/>
  <c r="AD8" i="51"/>
  <c r="J20" i="51" s="1"/>
  <c r="BL4" i="51"/>
  <c r="BN16" i="51"/>
  <c r="BN24" i="51"/>
  <c r="BN32" i="51"/>
  <c r="BW32" i="51" s="1"/>
  <c r="BN40" i="51"/>
  <c r="BS24" i="51"/>
  <c r="BS32" i="51"/>
  <c r="BR40" i="51"/>
  <c r="F8" i="52"/>
  <c r="BP40" i="52"/>
  <c r="BQ40" i="52" s="1"/>
  <c r="BS24" i="52"/>
  <c r="BS28" i="52"/>
  <c r="BS32" i="52"/>
  <c r="BS36" i="52"/>
  <c r="BT36" i="52" s="1"/>
  <c r="BR8" i="54"/>
  <c r="BT8" i="54" s="1"/>
  <c r="BS20" i="54"/>
  <c r="BS16" i="55"/>
  <c r="BS20" i="55"/>
  <c r="BS36" i="55"/>
  <c r="BR20" i="56"/>
  <c r="BT20" i="56" s="1"/>
  <c r="BS32" i="56"/>
  <c r="BR12" i="58"/>
  <c r="BR32" i="57"/>
  <c r="BX32" i="57" s="1"/>
  <c r="BP12" i="51"/>
  <c r="BP20" i="51"/>
  <c r="BP28" i="51"/>
  <c r="BQ28" i="51" s="1"/>
  <c r="BR12" i="51"/>
  <c r="BN16" i="52"/>
  <c r="BL32" i="52"/>
  <c r="BL28" i="53"/>
  <c r="BL36" i="53"/>
  <c r="BR28" i="53"/>
  <c r="BR36" i="54"/>
  <c r="BX36" i="54" s="1"/>
  <c r="BR32" i="55"/>
  <c r="BX32" i="55" s="1"/>
  <c r="BJ24" i="57"/>
  <c r="BS36" i="57"/>
  <c r="BT36" i="57" s="1"/>
  <c r="BS20" i="58"/>
  <c r="BR24" i="58"/>
  <c r="BX24" i="58" s="1"/>
  <c r="BS28" i="58"/>
  <c r="BR32" i="58"/>
  <c r="BT32" i="58" s="1"/>
  <c r="BS20" i="53"/>
  <c r="BN28" i="51"/>
  <c r="BL28" i="51"/>
  <c r="BL36" i="51"/>
  <c r="BP12" i="52"/>
  <c r="BP20" i="52"/>
  <c r="BR16" i="56"/>
  <c r="BR28" i="56"/>
  <c r="BS36" i="56"/>
  <c r="BR28" i="57"/>
  <c r="BX28" i="57" s="1"/>
  <c r="BR36" i="57"/>
  <c r="BX36" i="57" s="1"/>
  <c r="BN24" i="58"/>
  <c r="BW24" i="58" s="1"/>
  <c r="BR16" i="58"/>
  <c r="BS24" i="58"/>
  <c r="BS32" i="58"/>
  <c r="BL4" i="53"/>
  <c r="BN24" i="53"/>
  <c r="BN32" i="53"/>
  <c r="BR12" i="53"/>
  <c r="BR32" i="53"/>
  <c r="BX32" i="53" s="1"/>
  <c r="BP24" i="54"/>
  <c r="BP32" i="54"/>
  <c r="BP40" i="54"/>
  <c r="BP12" i="55"/>
  <c r="BP28" i="55"/>
  <c r="BL28" i="55"/>
  <c r="BR24" i="55"/>
  <c r="BP28" i="56"/>
  <c r="BL20" i="56"/>
  <c r="BL28" i="56"/>
  <c r="BL36" i="56"/>
  <c r="BP12" i="57"/>
  <c r="BP20" i="57"/>
  <c r="BL28" i="57"/>
  <c r="BL36" i="57"/>
  <c r="BP28" i="58"/>
  <c r="BL28" i="58"/>
  <c r="BN28" i="52"/>
  <c r="BJ16" i="52"/>
  <c r="BR12" i="52"/>
  <c r="BP12" i="53"/>
  <c r="BP20" i="53"/>
  <c r="BP28" i="53"/>
  <c r="BP4" i="53"/>
  <c r="BL16" i="53"/>
  <c r="BN16" i="54"/>
  <c r="BN32" i="54"/>
  <c r="BN40" i="54"/>
  <c r="BQ40" i="54" s="1"/>
  <c r="BR12" i="54"/>
  <c r="BT12" i="54" s="1"/>
  <c r="BN28" i="55"/>
  <c r="BJ28" i="55"/>
  <c r="BS32" i="55"/>
  <c r="BT32" i="55" s="1"/>
  <c r="BN28" i="56"/>
  <c r="BN28" i="57"/>
  <c r="BS24" i="57"/>
  <c r="BS32" i="57"/>
  <c r="BT32" i="57" s="1"/>
  <c r="BN28" i="58"/>
  <c r="BS12" i="58"/>
  <c r="BL28" i="52"/>
  <c r="BR32" i="52"/>
  <c r="BN12" i="53"/>
  <c r="BN28" i="53"/>
  <c r="D8" i="53"/>
  <c r="BN8" i="53" s="1"/>
  <c r="BJ16" i="53"/>
  <c r="BS12" i="53"/>
  <c r="BP12" i="54"/>
  <c r="BL28" i="54"/>
  <c r="BL36" i="54"/>
  <c r="BP24" i="55"/>
  <c r="BP32" i="55"/>
  <c r="BP40" i="55"/>
  <c r="BQ40" i="55" s="1"/>
  <c r="BL32" i="55"/>
  <c r="BJ4" i="56"/>
  <c r="BP32" i="56"/>
  <c r="BQ32" i="56" s="1"/>
  <c r="BP40" i="56"/>
  <c r="BL24" i="56"/>
  <c r="BR32" i="56"/>
  <c r="BJ4" i="57"/>
  <c r="BP32" i="57"/>
  <c r="BP40" i="57"/>
  <c r="BP32" i="58"/>
  <c r="BP40" i="58"/>
  <c r="BL16" i="58"/>
  <c r="BR20" i="58"/>
  <c r="BJ16" i="58"/>
  <c r="BL8" i="58"/>
  <c r="BP8" i="58"/>
  <c r="BJ4" i="58"/>
  <c r="BP4" i="58"/>
  <c r="BT4" i="58"/>
  <c r="BX4" i="58" s="1"/>
  <c r="I29" i="58"/>
  <c r="C29" i="58"/>
  <c r="M30" i="58"/>
  <c r="G30" i="58"/>
  <c r="M31" i="58"/>
  <c r="G31" i="58"/>
  <c r="D8" i="58"/>
  <c r="BL20" i="58"/>
  <c r="BL24" i="58"/>
  <c r="BL32" i="58"/>
  <c r="BT8" i="58"/>
  <c r="BX8" i="58" s="1"/>
  <c r="BN20" i="58"/>
  <c r="BQ24" i="58"/>
  <c r="BW28" i="58"/>
  <c r="BQ28" i="58"/>
  <c r="BW32" i="58"/>
  <c r="BQ32" i="58"/>
  <c r="BJ36" i="58"/>
  <c r="BN36" i="58"/>
  <c r="BW40" i="58"/>
  <c r="BQ40" i="58"/>
  <c r="BN4" i="58"/>
  <c r="M29" i="58"/>
  <c r="G29" i="58"/>
  <c r="I30" i="58"/>
  <c r="C30" i="58"/>
  <c r="I31" i="58"/>
  <c r="C31" i="58"/>
  <c r="BJ24" i="58"/>
  <c r="BJ28" i="58"/>
  <c r="BJ32" i="58"/>
  <c r="BJ40" i="58"/>
  <c r="BJ20" i="58"/>
  <c r="BT28" i="58"/>
  <c r="BP36" i="58"/>
  <c r="BT24" i="58"/>
  <c r="BL40" i="58"/>
  <c r="BT40" i="58"/>
  <c r="BT36" i="58"/>
  <c r="BJ8" i="57"/>
  <c r="BN8" i="57"/>
  <c r="BN20" i="57"/>
  <c r="BW28" i="57"/>
  <c r="BJ12" i="57"/>
  <c r="BJ16" i="57"/>
  <c r="BL12" i="57"/>
  <c r="BL16" i="57"/>
  <c r="BL20" i="57"/>
  <c r="BL24" i="57"/>
  <c r="BW32" i="57"/>
  <c r="BQ32" i="57"/>
  <c r="BJ36" i="57"/>
  <c r="BN36" i="57"/>
  <c r="BW40" i="57"/>
  <c r="BQ40" i="57"/>
  <c r="BL4" i="57"/>
  <c r="BN4" i="57"/>
  <c r="M29" i="57"/>
  <c r="G29" i="57"/>
  <c r="F8" i="57"/>
  <c r="BJ28" i="57"/>
  <c r="BJ32" i="57"/>
  <c r="BJ40" i="57"/>
  <c r="BT20" i="57"/>
  <c r="BX20" i="57" s="1"/>
  <c r="BX40" i="57"/>
  <c r="BT40" i="57"/>
  <c r="BP28" i="57"/>
  <c r="BQ28" i="57" s="1"/>
  <c r="BP4" i="57"/>
  <c r="BT4" i="57"/>
  <c r="BX4" i="57" s="1"/>
  <c r="M30" i="57"/>
  <c r="G30" i="57"/>
  <c r="M31" i="57"/>
  <c r="G31" i="57"/>
  <c r="BL32" i="57"/>
  <c r="BT8" i="57"/>
  <c r="BX8" i="57" s="1"/>
  <c r="BT16" i="57"/>
  <c r="BX16" i="57" s="1"/>
  <c r="BP36" i="57"/>
  <c r="BT28" i="57"/>
  <c r="BL40" i="57"/>
  <c r="BL12" i="56"/>
  <c r="BL16" i="56"/>
  <c r="BN8" i="56"/>
  <c r="BJ20" i="56"/>
  <c r="BN20" i="56"/>
  <c r="BJ12" i="56"/>
  <c r="BJ16" i="56"/>
  <c r="BW28" i="56"/>
  <c r="BQ28" i="56"/>
  <c r="BW32" i="56"/>
  <c r="BN36" i="56"/>
  <c r="BJ36" i="56"/>
  <c r="BW40" i="56"/>
  <c r="BQ40" i="56"/>
  <c r="BL4" i="56"/>
  <c r="BN4" i="56"/>
  <c r="M29" i="56"/>
  <c r="G29" i="56"/>
  <c r="F8" i="56"/>
  <c r="BJ24" i="56"/>
  <c r="BJ28" i="56"/>
  <c r="BJ32" i="56"/>
  <c r="BJ40" i="56"/>
  <c r="BX32" i="56"/>
  <c r="BT32" i="56"/>
  <c r="BP36" i="56"/>
  <c r="BP20" i="56"/>
  <c r="BP24" i="56"/>
  <c r="BP4" i="56"/>
  <c r="BT4" i="56"/>
  <c r="BX4" i="56" s="1"/>
  <c r="M30" i="56"/>
  <c r="G30" i="56"/>
  <c r="M31" i="56"/>
  <c r="G31" i="56"/>
  <c r="BL32" i="56"/>
  <c r="BT8" i="56"/>
  <c r="BX8" i="56" s="1"/>
  <c r="BL40" i="56"/>
  <c r="BT12" i="56"/>
  <c r="BX12" i="56" s="1"/>
  <c r="BT24" i="56"/>
  <c r="BX24" i="56" s="1"/>
  <c r="BT36" i="56"/>
  <c r="BT40" i="56"/>
  <c r="BP8" i="55"/>
  <c r="BL12" i="55"/>
  <c r="BL20" i="55"/>
  <c r="BL24" i="55"/>
  <c r="BX24" i="55"/>
  <c r="BT24" i="55"/>
  <c r="BJ20" i="55"/>
  <c r="BW24" i="55"/>
  <c r="BQ24" i="55"/>
  <c r="BW28" i="55"/>
  <c r="BQ28" i="55"/>
  <c r="BW32" i="55"/>
  <c r="BQ32" i="55"/>
  <c r="BJ12" i="55"/>
  <c r="BJ16" i="55"/>
  <c r="BJ24" i="55"/>
  <c r="BM28" i="55"/>
  <c r="BY28" i="55"/>
  <c r="BJ32" i="55"/>
  <c r="BP4" i="55"/>
  <c r="BT4" i="55"/>
  <c r="BX4" i="55" s="1"/>
  <c r="M30" i="55"/>
  <c r="G30" i="55"/>
  <c r="M31" i="55"/>
  <c r="G31" i="55"/>
  <c r="D8" i="55"/>
  <c r="BT8" i="55"/>
  <c r="BX8" i="55" s="1"/>
  <c r="C29" i="55"/>
  <c r="C30" i="55"/>
  <c r="C31" i="55"/>
  <c r="BJ36" i="55"/>
  <c r="BN36" i="55"/>
  <c r="BW40" i="55"/>
  <c r="M29" i="55"/>
  <c r="G29" i="55"/>
  <c r="BJ40" i="55"/>
  <c r="BT28" i="55"/>
  <c r="BP36" i="55"/>
  <c r="BL40" i="55"/>
  <c r="BT40" i="55"/>
  <c r="BT36" i="55"/>
  <c r="BN24" i="54"/>
  <c r="BJ8" i="54"/>
  <c r="BN8" i="54"/>
  <c r="BJ20" i="54"/>
  <c r="BN20" i="54"/>
  <c r="BW28" i="54"/>
  <c r="BJ16" i="54"/>
  <c r="BJ24" i="54"/>
  <c r="BL12" i="54"/>
  <c r="BL20" i="54"/>
  <c r="BW32" i="54"/>
  <c r="BQ32" i="54"/>
  <c r="BJ36" i="54"/>
  <c r="BN36" i="54"/>
  <c r="BL4" i="54"/>
  <c r="BN4" i="54"/>
  <c r="M29" i="54"/>
  <c r="G29" i="54"/>
  <c r="F8" i="54"/>
  <c r="BJ28" i="54"/>
  <c r="BJ32" i="54"/>
  <c r="BJ40" i="54"/>
  <c r="BP28" i="54"/>
  <c r="BQ28" i="54" s="1"/>
  <c r="BP4" i="54"/>
  <c r="BT4" i="54"/>
  <c r="BX4" i="54" s="1"/>
  <c r="M30" i="54"/>
  <c r="G30" i="54"/>
  <c r="M31" i="54"/>
  <c r="G31" i="54"/>
  <c r="BL32" i="54"/>
  <c r="BT28" i="54"/>
  <c r="BP36" i="54"/>
  <c r="BT32" i="54"/>
  <c r="BL40" i="54"/>
  <c r="BT40" i="54"/>
  <c r="BT36" i="54"/>
  <c r="F8" i="53"/>
  <c r="BN4" i="53"/>
  <c r="BJ4" i="53"/>
  <c r="I29" i="53"/>
  <c r="C29" i="53"/>
  <c r="M30" i="53"/>
  <c r="G30" i="53"/>
  <c r="M31" i="53"/>
  <c r="G31" i="53"/>
  <c r="BJ28" i="53"/>
  <c r="BJ32" i="53"/>
  <c r="BT8" i="53"/>
  <c r="BX8" i="53" s="1"/>
  <c r="BJ12" i="53"/>
  <c r="BN16" i="53"/>
  <c r="BT32" i="53"/>
  <c r="BN20" i="53"/>
  <c r="BJ20" i="53"/>
  <c r="BW24" i="53"/>
  <c r="BQ24" i="53"/>
  <c r="BW28" i="53"/>
  <c r="BQ28" i="53"/>
  <c r="BW32" i="53"/>
  <c r="BQ32" i="53"/>
  <c r="BT4" i="53"/>
  <c r="BX4" i="53" s="1"/>
  <c r="BL12" i="53"/>
  <c r="BL20" i="53"/>
  <c r="BL24" i="53"/>
  <c r="BL32" i="53"/>
  <c r="BJ24" i="53"/>
  <c r="G29" i="53"/>
  <c r="BP36" i="53"/>
  <c r="BJ36" i="53"/>
  <c r="BN36" i="53"/>
  <c r="BN40" i="53"/>
  <c r="BJ40" i="53"/>
  <c r="BT24" i="53"/>
  <c r="C30" i="53"/>
  <c r="C31" i="53"/>
  <c r="BL40" i="53"/>
  <c r="BT40" i="53"/>
  <c r="BT36" i="53"/>
  <c r="BW32" i="52"/>
  <c r="BQ32" i="52"/>
  <c r="BW40" i="52"/>
  <c r="BP28" i="52"/>
  <c r="BQ28" i="52" s="1"/>
  <c r="BP32" i="52"/>
  <c r="BJ24" i="52"/>
  <c r="BJ28" i="52"/>
  <c r="BJ32" i="52"/>
  <c r="BJ40" i="52"/>
  <c r="D8" i="52"/>
  <c r="BP4" i="52"/>
  <c r="BJ20" i="52"/>
  <c r="BN20" i="52"/>
  <c r="BW28" i="52"/>
  <c r="BJ36" i="52"/>
  <c r="BN36" i="52"/>
  <c r="M29" i="52"/>
  <c r="G29" i="52"/>
  <c r="BL20" i="52"/>
  <c r="BT28" i="52"/>
  <c r="G30" i="52"/>
  <c r="G31" i="52"/>
  <c r="BP36" i="52"/>
  <c r="BT4" i="52"/>
  <c r="BX4" i="52" s="1"/>
  <c r="BL36" i="52"/>
  <c r="BT8" i="52"/>
  <c r="BX8" i="52" s="1"/>
  <c r="BL40" i="52"/>
  <c r="BT40" i="52"/>
  <c r="BN20" i="51"/>
  <c r="BJ20" i="51"/>
  <c r="BL8" i="51"/>
  <c r="BJ16" i="51"/>
  <c r="BJ24" i="51"/>
  <c r="BJ28" i="51"/>
  <c r="BW24" i="51"/>
  <c r="BQ24" i="51"/>
  <c r="BW28" i="51"/>
  <c r="BL12" i="51"/>
  <c r="BL20" i="51"/>
  <c r="BL24" i="51"/>
  <c r="BJ36" i="51"/>
  <c r="BN36" i="51"/>
  <c r="BP4" i="51"/>
  <c r="BT4" i="51"/>
  <c r="BX4" i="51" s="1"/>
  <c r="I29" i="51"/>
  <c r="C29" i="51"/>
  <c r="M30" i="51"/>
  <c r="G30" i="51"/>
  <c r="M31" i="51"/>
  <c r="G31" i="51"/>
  <c r="D8" i="51"/>
  <c r="BL32" i="51"/>
  <c r="BT8" i="51"/>
  <c r="BX8" i="51" s="1"/>
  <c r="BW40" i="51"/>
  <c r="BQ40" i="51"/>
  <c r="M29" i="51"/>
  <c r="G29" i="51"/>
  <c r="I30" i="51"/>
  <c r="C30" i="51"/>
  <c r="I31" i="51"/>
  <c r="C31" i="51"/>
  <c r="BJ32" i="51"/>
  <c r="BJ40" i="51"/>
  <c r="BX28" i="51"/>
  <c r="BT28" i="51"/>
  <c r="BT24" i="51"/>
  <c r="BT32" i="51"/>
  <c r="BP36" i="51"/>
  <c r="BL40" i="51"/>
  <c r="BT36" i="51"/>
  <c r="BD49" i="50"/>
  <c r="AX49" i="50"/>
  <c r="AR49" i="50"/>
  <c r="AL49" i="50"/>
  <c r="AF49" i="50"/>
  <c r="Z49" i="50"/>
  <c r="T49" i="50"/>
  <c r="N49" i="50"/>
  <c r="H49" i="50"/>
  <c r="B49" i="50"/>
  <c r="A49" i="50"/>
  <c r="BB43" i="50"/>
  <c r="AZ43" i="50"/>
  <c r="AV43" i="50"/>
  <c r="AT43" i="50"/>
  <c r="AP43" i="50"/>
  <c r="AN43" i="50"/>
  <c r="AJ43" i="50"/>
  <c r="AH43" i="50"/>
  <c r="AD43" i="50"/>
  <c r="AB43" i="50"/>
  <c r="X43" i="50"/>
  <c r="V43" i="50"/>
  <c r="R43" i="50"/>
  <c r="P43" i="50"/>
  <c r="L43" i="50"/>
  <c r="J43" i="50"/>
  <c r="F43" i="50"/>
  <c r="D43" i="50"/>
  <c r="BB42" i="50"/>
  <c r="AZ42" i="50"/>
  <c r="AV42" i="50"/>
  <c r="AT42" i="50"/>
  <c r="AP42" i="50"/>
  <c r="AN42" i="50"/>
  <c r="AJ42" i="50"/>
  <c r="AH42" i="50"/>
  <c r="AD42" i="50"/>
  <c r="AB42" i="50"/>
  <c r="X42" i="50"/>
  <c r="V42" i="50"/>
  <c r="R42" i="50"/>
  <c r="P42" i="50"/>
  <c r="L42" i="50"/>
  <c r="J42" i="50"/>
  <c r="F42" i="50"/>
  <c r="BS40" i="50" s="1"/>
  <c r="D42" i="50"/>
  <c r="BB41" i="50"/>
  <c r="AZ41" i="50"/>
  <c r="AV41" i="50"/>
  <c r="AT41" i="50"/>
  <c r="AP41" i="50"/>
  <c r="AN41" i="50"/>
  <c r="AJ41" i="50"/>
  <c r="AH41" i="50"/>
  <c r="AD41" i="50"/>
  <c r="AB41" i="50"/>
  <c r="X41" i="50"/>
  <c r="V41" i="50"/>
  <c r="R41" i="50"/>
  <c r="P41" i="50"/>
  <c r="L41" i="50"/>
  <c r="J41" i="50"/>
  <c r="BR40" i="50" s="1"/>
  <c r="BX40" i="50" s="1"/>
  <c r="F41" i="50"/>
  <c r="D41" i="50"/>
  <c r="A41" i="50"/>
  <c r="AX40" i="50"/>
  <c r="AR40" i="50"/>
  <c r="AL40" i="50"/>
  <c r="AJ40" i="50"/>
  <c r="AF40" i="50"/>
  <c r="Z40" i="50"/>
  <c r="T40" i="50"/>
  <c r="N40" i="50"/>
  <c r="L40" i="50"/>
  <c r="H40" i="50"/>
  <c r="B40" i="50"/>
  <c r="A40" i="50"/>
  <c r="BI39" i="50"/>
  <c r="AY43" i="50" s="1"/>
  <c r="BE39" i="50"/>
  <c r="BC43" i="50" s="1"/>
  <c r="AV39" i="50"/>
  <c r="AT39" i="50"/>
  <c r="AP39" i="50"/>
  <c r="AN39" i="50"/>
  <c r="AJ39" i="50"/>
  <c r="AH39" i="50"/>
  <c r="AD39" i="50"/>
  <c r="AB39" i="50"/>
  <c r="X39" i="50"/>
  <c r="V39" i="50"/>
  <c r="R39" i="50"/>
  <c r="P39" i="50"/>
  <c r="L39" i="50"/>
  <c r="J39" i="50"/>
  <c r="F39" i="50"/>
  <c r="D39" i="50"/>
  <c r="BI38" i="50"/>
  <c r="AY42" i="50" s="1"/>
  <c r="BE38" i="50"/>
  <c r="BC42" i="50" s="1"/>
  <c r="AV38" i="50"/>
  <c r="AT38" i="50"/>
  <c r="AP38" i="50"/>
  <c r="AN38" i="50"/>
  <c r="AJ38" i="50"/>
  <c r="AH38" i="50"/>
  <c r="AD38" i="50"/>
  <c r="AB38" i="50"/>
  <c r="X38" i="50"/>
  <c r="V38" i="50"/>
  <c r="R38" i="50"/>
  <c r="P38" i="50"/>
  <c r="L38" i="50"/>
  <c r="J38" i="50"/>
  <c r="F38" i="50"/>
  <c r="D38" i="50"/>
  <c r="BI37" i="50"/>
  <c r="AY41" i="50" s="1"/>
  <c r="BE37" i="50"/>
  <c r="BC41" i="50" s="1"/>
  <c r="AV37" i="50"/>
  <c r="AT37" i="50"/>
  <c r="AP37" i="50"/>
  <c r="AN37" i="50"/>
  <c r="AJ37" i="50"/>
  <c r="AH37" i="50"/>
  <c r="AD37" i="50"/>
  <c r="AB37" i="50"/>
  <c r="X37" i="50"/>
  <c r="V37" i="50"/>
  <c r="R37" i="50"/>
  <c r="P37" i="50"/>
  <c r="L37" i="50"/>
  <c r="J37" i="50"/>
  <c r="F37" i="50"/>
  <c r="BS36" i="50" s="1"/>
  <c r="D37" i="50"/>
  <c r="A37" i="50"/>
  <c r="BH36" i="50"/>
  <c r="AZ40" i="50" s="1"/>
  <c r="BE36" i="50"/>
  <c r="BB40" i="50" s="1"/>
  <c r="AR36" i="50"/>
  <c r="AN36" i="50"/>
  <c r="AL36" i="50"/>
  <c r="AF36" i="50"/>
  <c r="Z36" i="50"/>
  <c r="T36" i="50"/>
  <c r="P36" i="50"/>
  <c r="N36" i="50"/>
  <c r="J36" i="50"/>
  <c r="H36" i="50"/>
  <c r="F36" i="50"/>
  <c r="B36" i="50"/>
  <c r="A36" i="50"/>
  <c r="BI35" i="50"/>
  <c r="AS43" i="50" s="1"/>
  <c r="BE35" i="50"/>
  <c r="AW43" i="50" s="1"/>
  <c r="BC35" i="50"/>
  <c r="AS39" i="50" s="1"/>
  <c r="AY35" i="50"/>
  <c r="AW39" i="50" s="1"/>
  <c r="AP35" i="50"/>
  <c r="AN35" i="50"/>
  <c r="AJ35" i="50"/>
  <c r="AH35" i="50"/>
  <c r="AD35" i="50"/>
  <c r="AB35" i="50"/>
  <c r="X35" i="50"/>
  <c r="V35" i="50"/>
  <c r="U35" i="50"/>
  <c r="R35" i="50"/>
  <c r="P35" i="50"/>
  <c r="L35" i="50"/>
  <c r="J35" i="50"/>
  <c r="F35" i="50"/>
  <c r="D35" i="50"/>
  <c r="BI34" i="50"/>
  <c r="AS42" i="50" s="1"/>
  <c r="BE34" i="50"/>
  <c r="AW42" i="50" s="1"/>
  <c r="BC34" i="50"/>
  <c r="AS38" i="50" s="1"/>
  <c r="AY34" i="50"/>
  <c r="AW38" i="50" s="1"/>
  <c r="AP34" i="50"/>
  <c r="AN34" i="50"/>
  <c r="AJ34" i="50"/>
  <c r="AH34" i="50"/>
  <c r="AD34" i="50"/>
  <c r="AB34" i="50"/>
  <c r="X34" i="50"/>
  <c r="V34" i="50"/>
  <c r="R34" i="50"/>
  <c r="P34" i="50"/>
  <c r="L34" i="50"/>
  <c r="J34" i="50"/>
  <c r="F34" i="50"/>
  <c r="D34" i="50"/>
  <c r="BI33" i="50"/>
  <c r="AS41" i="50" s="1"/>
  <c r="BE33" i="50"/>
  <c r="AW41" i="50" s="1"/>
  <c r="BC33" i="50"/>
  <c r="AS37" i="50" s="1"/>
  <c r="AY33" i="50"/>
  <c r="AW37" i="50" s="1"/>
  <c r="AP33" i="50"/>
  <c r="AN33" i="50"/>
  <c r="AJ33" i="50"/>
  <c r="AH33" i="50"/>
  <c r="AD33" i="50"/>
  <c r="AB33" i="50"/>
  <c r="AA33" i="50"/>
  <c r="X33" i="50"/>
  <c r="V33" i="50"/>
  <c r="R33" i="50"/>
  <c r="P33" i="50"/>
  <c r="L33" i="50"/>
  <c r="J33" i="50"/>
  <c r="F33" i="50"/>
  <c r="D33" i="50"/>
  <c r="A33" i="50"/>
  <c r="BH32" i="50"/>
  <c r="AT40" i="50" s="1"/>
  <c r="BE32" i="50"/>
  <c r="AV40" i="50" s="1"/>
  <c r="BB32" i="50"/>
  <c r="AT36" i="50" s="1"/>
  <c r="AY32" i="50"/>
  <c r="AV36" i="50" s="1"/>
  <c r="AL32" i="50"/>
  <c r="AF32" i="50"/>
  <c r="AD32" i="50"/>
  <c r="Z32" i="50"/>
  <c r="T32" i="50"/>
  <c r="N32" i="50"/>
  <c r="H32" i="50"/>
  <c r="B32" i="50"/>
  <c r="A32" i="50"/>
  <c r="BI31" i="50"/>
  <c r="AM43" i="50" s="1"/>
  <c r="BE31" i="50"/>
  <c r="AQ43" i="50" s="1"/>
  <c r="BC31" i="50"/>
  <c r="AM39" i="50" s="1"/>
  <c r="AY31" i="50"/>
  <c r="AQ39" i="50" s="1"/>
  <c r="AW31" i="50"/>
  <c r="AM35" i="50" s="1"/>
  <c r="AS31" i="50"/>
  <c r="AQ35" i="50" s="1"/>
  <c r="AK31" i="50"/>
  <c r="AJ31" i="50"/>
  <c r="AH31" i="50"/>
  <c r="AD31" i="50"/>
  <c r="AB31" i="50"/>
  <c r="X31" i="50"/>
  <c r="V31" i="50"/>
  <c r="S31" i="50"/>
  <c r="R31" i="50"/>
  <c r="P31" i="50"/>
  <c r="L31" i="50"/>
  <c r="J31" i="50"/>
  <c r="F31" i="50"/>
  <c r="D31" i="50"/>
  <c r="BI30" i="50"/>
  <c r="AM42" i="50" s="1"/>
  <c r="BE30" i="50"/>
  <c r="AQ42" i="50" s="1"/>
  <c r="BC30" i="50"/>
  <c r="AM38" i="50" s="1"/>
  <c r="AY30" i="50"/>
  <c r="AQ38" i="50" s="1"/>
  <c r="AW30" i="50"/>
  <c r="AM34" i="50" s="1"/>
  <c r="AS30" i="50"/>
  <c r="AQ34" i="50" s="1"/>
  <c r="AK30" i="50"/>
  <c r="AJ30" i="50"/>
  <c r="AH30" i="50"/>
  <c r="AD30" i="50"/>
  <c r="AB30" i="50"/>
  <c r="X30" i="50"/>
  <c r="BS28" i="50" s="1"/>
  <c r="V30" i="50"/>
  <c r="R30" i="50"/>
  <c r="P30" i="50"/>
  <c r="L30" i="50"/>
  <c r="J30" i="50"/>
  <c r="G30" i="50"/>
  <c r="F30" i="50"/>
  <c r="D30" i="50"/>
  <c r="BI29" i="50"/>
  <c r="AM41" i="50" s="1"/>
  <c r="BE29" i="50"/>
  <c r="AQ41" i="50" s="1"/>
  <c r="BC29" i="50"/>
  <c r="AM37" i="50" s="1"/>
  <c r="AY29" i="50"/>
  <c r="AQ37" i="50" s="1"/>
  <c r="AW29" i="50"/>
  <c r="AM33" i="50" s="1"/>
  <c r="AS29" i="50"/>
  <c r="AQ33" i="50" s="1"/>
  <c r="AK29" i="50"/>
  <c r="AJ29" i="50"/>
  <c r="AH29" i="50"/>
  <c r="AD29" i="50"/>
  <c r="AB29" i="50"/>
  <c r="X29" i="50"/>
  <c r="V29" i="50"/>
  <c r="S29" i="50"/>
  <c r="R29" i="50"/>
  <c r="P29" i="50"/>
  <c r="L29" i="50"/>
  <c r="J29" i="50"/>
  <c r="F29" i="50"/>
  <c r="D29" i="50"/>
  <c r="A29" i="50"/>
  <c r="BH28" i="50"/>
  <c r="AN40" i="50" s="1"/>
  <c r="BE28" i="50"/>
  <c r="AP40" i="50" s="1"/>
  <c r="BB28" i="50"/>
  <c r="AY28" i="50"/>
  <c r="AP36" i="50" s="1"/>
  <c r="AV28" i="50"/>
  <c r="AN32" i="50" s="1"/>
  <c r="AS28" i="50"/>
  <c r="AP32" i="50" s="1"/>
  <c r="AH28" i="50"/>
  <c r="AF28" i="50"/>
  <c r="Z28" i="50"/>
  <c r="T28" i="50"/>
  <c r="N28" i="50"/>
  <c r="H28" i="50"/>
  <c r="F28" i="50"/>
  <c r="B28" i="50"/>
  <c r="A28" i="50"/>
  <c r="BI27" i="50"/>
  <c r="AG43" i="50" s="1"/>
  <c r="BE27" i="50"/>
  <c r="AK43" i="50" s="1"/>
  <c r="BC27" i="50"/>
  <c r="AG39" i="50" s="1"/>
  <c r="AY27" i="50"/>
  <c r="AK39" i="50" s="1"/>
  <c r="AW27" i="50"/>
  <c r="AG35" i="50" s="1"/>
  <c r="AS27" i="50"/>
  <c r="AK35" i="50" s="1"/>
  <c r="AQ27" i="50"/>
  <c r="AG31" i="50" s="1"/>
  <c r="AM27" i="50"/>
  <c r="AD27" i="50"/>
  <c r="AB27" i="50"/>
  <c r="X27" i="50"/>
  <c r="V27" i="50"/>
  <c r="S27" i="50"/>
  <c r="R27" i="50"/>
  <c r="P27" i="50"/>
  <c r="L27" i="50"/>
  <c r="J27" i="50"/>
  <c r="G27" i="50"/>
  <c r="F27" i="50"/>
  <c r="D27" i="50"/>
  <c r="BI26" i="50"/>
  <c r="AG42" i="50" s="1"/>
  <c r="BE26" i="50"/>
  <c r="AK42" i="50" s="1"/>
  <c r="BC26" i="50"/>
  <c r="AG38" i="50" s="1"/>
  <c r="AY26" i="50"/>
  <c r="AK38" i="50" s="1"/>
  <c r="AW26" i="50"/>
  <c r="AG34" i="50" s="1"/>
  <c r="AS26" i="50"/>
  <c r="AK34" i="50" s="1"/>
  <c r="AQ26" i="50"/>
  <c r="AG30" i="50" s="1"/>
  <c r="AM26" i="50"/>
  <c r="AD26" i="50"/>
  <c r="AB26" i="50"/>
  <c r="X26" i="50"/>
  <c r="V26" i="50"/>
  <c r="R26" i="50"/>
  <c r="P26" i="50"/>
  <c r="L26" i="50"/>
  <c r="J26" i="50"/>
  <c r="F26" i="50"/>
  <c r="D26" i="50"/>
  <c r="BI25" i="50"/>
  <c r="AG41" i="50" s="1"/>
  <c r="BE25" i="50"/>
  <c r="AK41" i="50" s="1"/>
  <c r="BC25" i="50"/>
  <c r="AG37" i="50" s="1"/>
  <c r="AY25" i="50"/>
  <c r="AK37" i="50" s="1"/>
  <c r="AW25" i="50"/>
  <c r="AG33" i="50" s="1"/>
  <c r="AS25" i="50"/>
  <c r="AK33" i="50" s="1"/>
  <c r="AQ25" i="50"/>
  <c r="AG29" i="50" s="1"/>
  <c r="AM25" i="50"/>
  <c r="AD25" i="50"/>
  <c r="AB25" i="50"/>
  <c r="X25" i="50"/>
  <c r="V25" i="50"/>
  <c r="R25" i="50"/>
  <c r="P25" i="50"/>
  <c r="L25" i="50"/>
  <c r="J25" i="50"/>
  <c r="F25" i="50"/>
  <c r="D25" i="50"/>
  <c r="A25" i="50"/>
  <c r="BH24" i="50"/>
  <c r="AH40" i="50" s="1"/>
  <c r="BE24" i="50"/>
  <c r="BB24" i="50"/>
  <c r="AH36" i="50" s="1"/>
  <c r="AY24" i="50"/>
  <c r="AJ36" i="50" s="1"/>
  <c r="AV24" i="50"/>
  <c r="AH32" i="50" s="1"/>
  <c r="AS24" i="50"/>
  <c r="AJ32" i="50" s="1"/>
  <c r="AP24" i="50"/>
  <c r="AM24" i="50"/>
  <c r="AJ28" i="50" s="1"/>
  <c r="Z24" i="50"/>
  <c r="T24" i="50"/>
  <c r="N24" i="50"/>
  <c r="H24" i="50"/>
  <c r="B24" i="50"/>
  <c r="A24" i="50"/>
  <c r="BI23" i="50"/>
  <c r="AA43" i="50" s="1"/>
  <c r="BE23" i="50"/>
  <c r="AE43" i="50" s="1"/>
  <c r="BC23" i="50"/>
  <c r="AA39" i="50" s="1"/>
  <c r="AY23" i="50"/>
  <c r="AE39" i="50" s="1"/>
  <c r="AW23" i="50"/>
  <c r="AA35" i="50" s="1"/>
  <c r="AS23" i="50"/>
  <c r="AE35" i="50" s="1"/>
  <c r="AQ23" i="50"/>
  <c r="AA31" i="50" s="1"/>
  <c r="AM23" i="50"/>
  <c r="AE31" i="50" s="1"/>
  <c r="AK23" i="50"/>
  <c r="AA27" i="50" s="1"/>
  <c r="AG23" i="50"/>
  <c r="AE27" i="50" s="1"/>
  <c r="X23" i="50"/>
  <c r="V23" i="50"/>
  <c r="R23" i="50"/>
  <c r="P23" i="50"/>
  <c r="L23" i="50"/>
  <c r="J23" i="50"/>
  <c r="F23" i="50"/>
  <c r="D23" i="50"/>
  <c r="BI22" i="50"/>
  <c r="AA42" i="50" s="1"/>
  <c r="BE22" i="50"/>
  <c r="AE42" i="50" s="1"/>
  <c r="BC22" i="50"/>
  <c r="AA38" i="50" s="1"/>
  <c r="AY22" i="50"/>
  <c r="AE38" i="50" s="1"/>
  <c r="AW22" i="50"/>
  <c r="AA34" i="50" s="1"/>
  <c r="AS22" i="50"/>
  <c r="AE34" i="50" s="1"/>
  <c r="AQ22" i="50"/>
  <c r="AA30" i="50" s="1"/>
  <c r="AM22" i="50"/>
  <c r="AE30" i="50" s="1"/>
  <c r="AK22" i="50"/>
  <c r="AA26" i="50" s="1"/>
  <c r="AG22" i="50"/>
  <c r="AE26" i="50" s="1"/>
  <c r="X22" i="50"/>
  <c r="V22" i="50"/>
  <c r="R22" i="50"/>
  <c r="P22" i="50"/>
  <c r="L22" i="50"/>
  <c r="J22" i="50"/>
  <c r="F22" i="50"/>
  <c r="D22" i="50"/>
  <c r="BI21" i="50"/>
  <c r="AA41" i="50" s="1"/>
  <c r="BE21" i="50"/>
  <c r="AE41" i="50" s="1"/>
  <c r="BC21" i="50"/>
  <c r="AA37" i="50" s="1"/>
  <c r="AY21" i="50"/>
  <c r="AE37" i="50" s="1"/>
  <c r="AW21" i="50"/>
  <c r="AS21" i="50"/>
  <c r="AE33" i="50" s="1"/>
  <c r="AQ21" i="50"/>
  <c r="AA29" i="50" s="1"/>
  <c r="AM21" i="50"/>
  <c r="AE29" i="50" s="1"/>
  <c r="AK21" i="50"/>
  <c r="AA25" i="50" s="1"/>
  <c r="AG21" i="50"/>
  <c r="AE25" i="50" s="1"/>
  <c r="X21" i="50"/>
  <c r="V21" i="50"/>
  <c r="U21" i="50"/>
  <c r="R21" i="50"/>
  <c r="P21" i="50"/>
  <c r="L21" i="50"/>
  <c r="J21" i="50"/>
  <c r="F21" i="50"/>
  <c r="D21" i="50"/>
  <c r="A21" i="50"/>
  <c r="BH20" i="50"/>
  <c r="AB40" i="50" s="1"/>
  <c r="BE20" i="50"/>
  <c r="AD40" i="50" s="1"/>
  <c r="BB20" i="50"/>
  <c r="AB36" i="50" s="1"/>
  <c r="AY20" i="50"/>
  <c r="AD36" i="50" s="1"/>
  <c r="AV20" i="50"/>
  <c r="AB32" i="50" s="1"/>
  <c r="AS20" i="50"/>
  <c r="AP20" i="50"/>
  <c r="AB28" i="50" s="1"/>
  <c r="AM20" i="50"/>
  <c r="AD28" i="50" s="1"/>
  <c r="X20" i="50"/>
  <c r="T20" i="50"/>
  <c r="N20" i="50"/>
  <c r="H20" i="50"/>
  <c r="B20" i="50"/>
  <c r="A20" i="50"/>
  <c r="BI19" i="50"/>
  <c r="U43" i="50" s="1"/>
  <c r="BE19" i="50"/>
  <c r="Y43" i="50" s="1"/>
  <c r="BC19" i="50"/>
  <c r="U39" i="50" s="1"/>
  <c r="AY19" i="50"/>
  <c r="Y39" i="50" s="1"/>
  <c r="AW19" i="50"/>
  <c r="AS19" i="50"/>
  <c r="Y35" i="50" s="1"/>
  <c r="AQ19" i="50"/>
  <c r="U31" i="50" s="1"/>
  <c r="AM19" i="50"/>
  <c r="Y31" i="50" s="1"/>
  <c r="AK19" i="50"/>
  <c r="U27" i="50" s="1"/>
  <c r="AG19" i="50"/>
  <c r="Y27" i="50" s="1"/>
  <c r="AE19" i="50"/>
  <c r="U23" i="50" s="1"/>
  <c r="AA19" i="50"/>
  <c r="Y23" i="50" s="1"/>
  <c r="R19" i="50"/>
  <c r="P19" i="50"/>
  <c r="L19" i="50"/>
  <c r="J19" i="50"/>
  <c r="F19" i="50"/>
  <c r="D19" i="50"/>
  <c r="BI18" i="50"/>
  <c r="U42" i="50" s="1"/>
  <c r="BE18" i="50"/>
  <c r="Y42" i="50" s="1"/>
  <c r="BC18" i="50"/>
  <c r="U38" i="50" s="1"/>
  <c r="AY18" i="50"/>
  <c r="Y38" i="50" s="1"/>
  <c r="AW18" i="50"/>
  <c r="U34" i="50" s="1"/>
  <c r="AS18" i="50"/>
  <c r="Y34" i="50" s="1"/>
  <c r="AQ18" i="50"/>
  <c r="U30" i="50" s="1"/>
  <c r="AM18" i="50"/>
  <c r="Y30" i="50" s="1"/>
  <c r="AK18" i="50"/>
  <c r="U26" i="50" s="1"/>
  <c r="AG18" i="50"/>
  <c r="Y26" i="50" s="1"/>
  <c r="AE18" i="50"/>
  <c r="U22" i="50" s="1"/>
  <c r="AA18" i="50"/>
  <c r="Y22" i="50" s="1"/>
  <c r="R18" i="50"/>
  <c r="P18" i="50"/>
  <c r="L18" i="50"/>
  <c r="J18" i="50"/>
  <c r="F18" i="50"/>
  <c r="D18" i="50"/>
  <c r="BI17" i="50"/>
  <c r="U41" i="50" s="1"/>
  <c r="BE17" i="50"/>
  <c r="Y41" i="50" s="1"/>
  <c r="BC17" i="50"/>
  <c r="U37" i="50" s="1"/>
  <c r="AY17" i="50"/>
  <c r="Y37" i="50" s="1"/>
  <c r="AW17" i="50"/>
  <c r="U33" i="50" s="1"/>
  <c r="AS17" i="50"/>
  <c r="Y33" i="50" s="1"/>
  <c r="AQ17" i="50"/>
  <c r="U29" i="50" s="1"/>
  <c r="AM17" i="50"/>
  <c r="Y29" i="50" s="1"/>
  <c r="AK17" i="50"/>
  <c r="U25" i="50" s="1"/>
  <c r="AG17" i="50"/>
  <c r="Y25" i="50" s="1"/>
  <c r="AE17" i="50"/>
  <c r="AA17" i="50"/>
  <c r="Y21" i="50" s="1"/>
  <c r="R17" i="50"/>
  <c r="P17" i="50"/>
  <c r="L17" i="50"/>
  <c r="J17" i="50"/>
  <c r="BR16" i="50" s="1"/>
  <c r="F17" i="50"/>
  <c r="D17" i="50"/>
  <c r="C17" i="50"/>
  <c r="A17" i="50"/>
  <c r="BH16" i="50"/>
  <c r="V40" i="50" s="1"/>
  <c r="BE16" i="50"/>
  <c r="X40" i="50" s="1"/>
  <c r="BB16" i="50"/>
  <c r="V36" i="50" s="1"/>
  <c r="AY16" i="50"/>
  <c r="X36" i="50" s="1"/>
  <c r="AV16" i="50"/>
  <c r="V32" i="50" s="1"/>
  <c r="AS16" i="50"/>
  <c r="X32" i="50" s="1"/>
  <c r="AP16" i="50"/>
  <c r="V28" i="50" s="1"/>
  <c r="AM16" i="50"/>
  <c r="X28" i="50" s="1"/>
  <c r="AG16" i="50"/>
  <c r="X24" i="50" s="1"/>
  <c r="AD16" i="50"/>
  <c r="V20" i="50" s="1"/>
  <c r="AA16" i="50"/>
  <c r="N16" i="50"/>
  <c r="H16" i="50"/>
  <c r="B16" i="50"/>
  <c r="A16" i="50"/>
  <c r="BI15" i="50"/>
  <c r="O43" i="50" s="1"/>
  <c r="BE15" i="50"/>
  <c r="S43" i="50" s="1"/>
  <c r="BC15" i="50"/>
  <c r="O39" i="50" s="1"/>
  <c r="AY15" i="50"/>
  <c r="S39" i="50" s="1"/>
  <c r="AW15" i="50"/>
  <c r="O35" i="50" s="1"/>
  <c r="AS15" i="50"/>
  <c r="S35" i="50" s="1"/>
  <c r="AQ15" i="50"/>
  <c r="O31" i="50" s="1"/>
  <c r="AM15" i="50"/>
  <c r="AK15" i="50"/>
  <c r="O27" i="50" s="1"/>
  <c r="AG15" i="50"/>
  <c r="AE15" i="50"/>
  <c r="O23" i="50" s="1"/>
  <c r="AA15" i="50"/>
  <c r="S23" i="50" s="1"/>
  <c r="Y15" i="50"/>
  <c r="O19" i="50" s="1"/>
  <c r="U15" i="50"/>
  <c r="S19" i="50" s="1"/>
  <c r="L15" i="50"/>
  <c r="J15" i="50"/>
  <c r="F15" i="50"/>
  <c r="D15" i="50"/>
  <c r="BI14" i="50"/>
  <c r="O42" i="50" s="1"/>
  <c r="BE14" i="50"/>
  <c r="S42" i="50" s="1"/>
  <c r="BC14" i="50"/>
  <c r="O38" i="50" s="1"/>
  <c r="AY14" i="50"/>
  <c r="S38" i="50" s="1"/>
  <c r="AW14" i="50"/>
  <c r="O34" i="50" s="1"/>
  <c r="AS14" i="50"/>
  <c r="S34" i="50" s="1"/>
  <c r="AQ14" i="50"/>
  <c r="O30" i="50" s="1"/>
  <c r="AM14" i="50"/>
  <c r="S30" i="50" s="1"/>
  <c r="AK14" i="50"/>
  <c r="O26" i="50" s="1"/>
  <c r="AG14" i="50"/>
  <c r="S26" i="50" s="1"/>
  <c r="AE14" i="50"/>
  <c r="O22" i="50" s="1"/>
  <c r="AA14" i="50"/>
  <c r="S22" i="50" s="1"/>
  <c r="Y14" i="50"/>
  <c r="O18" i="50" s="1"/>
  <c r="U14" i="50"/>
  <c r="S18" i="50" s="1"/>
  <c r="L14" i="50"/>
  <c r="J14" i="50"/>
  <c r="G14" i="50"/>
  <c r="F14" i="50"/>
  <c r="D14" i="50"/>
  <c r="BI13" i="50"/>
  <c r="O41" i="50" s="1"/>
  <c r="BE13" i="50"/>
  <c r="S41" i="50" s="1"/>
  <c r="BC13" i="50"/>
  <c r="O37" i="50" s="1"/>
  <c r="AY13" i="50"/>
  <c r="S37" i="50" s="1"/>
  <c r="AW13" i="50"/>
  <c r="O33" i="50" s="1"/>
  <c r="AS13" i="50"/>
  <c r="S33" i="50" s="1"/>
  <c r="AQ13" i="50"/>
  <c r="O29" i="50" s="1"/>
  <c r="AM13" i="50"/>
  <c r="AK13" i="50"/>
  <c r="O25" i="50" s="1"/>
  <c r="AG13" i="50"/>
  <c r="S25" i="50" s="1"/>
  <c r="AE13" i="50"/>
  <c r="O21" i="50" s="1"/>
  <c r="AA13" i="50"/>
  <c r="S21" i="50" s="1"/>
  <c r="Y13" i="50"/>
  <c r="O17" i="50" s="1"/>
  <c r="U13" i="50"/>
  <c r="S17" i="50" s="1"/>
  <c r="L13" i="50"/>
  <c r="J13" i="50"/>
  <c r="F13" i="50"/>
  <c r="E13" i="50"/>
  <c r="D13" i="50"/>
  <c r="A13" i="50"/>
  <c r="BS12" i="50"/>
  <c r="BH12" i="50"/>
  <c r="P40" i="50" s="1"/>
  <c r="BE12" i="50"/>
  <c r="R40" i="50" s="1"/>
  <c r="BB12" i="50"/>
  <c r="AY12" i="50"/>
  <c r="R36" i="50" s="1"/>
  <c r="AV12" i="50"/>
  <c r="P32" i="50" s="1"/>
  <c r="AS12" i="50"/>
  <c r="R32" i="50" s="1"/>
  <c r="AP12" i="50"/>
  <c r="P28" i="50" s="1"/>
  <c r="AM12" i="50"/>
  <c r="R28" i="50" s="1"/>
  <c r="AJ12" i="50"/>
  <c r="P24" i="50" s="1"/>
  <c r="AG12" i="50"/>
  <c r="R24" i="50" s="1"/>
  <c r="X12" i="50"/>
  <c r="P16" i="50" s="1"/>
  <c r="H12" i="50"/>
  <c r="B12" i="50"/>
  <c r="A12" i="50"/>
  <c r="BI11" i="50"/>
  <c r="I43" i="50" s="1"/>
  <c r="BE11" i="50"/>
  <c r="M43" i="50" s="1"/>
  <c r="BC11" i="50"/>
  <c r="I39" i="50" s="1"/>
  <c r="AY11" i="50"/>
  <c r="M39" i="50" s="1"/>
  <c r="AW11" i="50"/>
  <c r="I35" i="50" s="1"/>
  <c r="AS11" i="50"/>
  <c r="M35" i="50" s="1"/>
  <c r="AQ11" i="50"/>
  <c r="I31" i="50" s="1"/>
  <c r="AM11" i="50"/>
  <c r="AK11" i="50"/>
  <c r="I27" i="50" s="1"/>
  <c r="AG11" i="50"/>
  <c r="M27" i="50" s="1"/>
  <c r="AE11" i="50"/>
  <c r="I23" i="50" s="1"/>
  <c r="AA11" i="50"/>
  <c r="M23" i="50" s="1"/>
  <c r="Y11" i="50"/>
  <c r="I19" i="50" s="1"/>
  <c r="U11" i="50"/>
  <c r="M19" i="50" s="1"/>
  <c r="S11" i="50"/>
  <c r="I15" i="50" s="1"/>
  <c r="O11" i="50"/>
  <c r="M15" i="50" s="1"/>
  <c r="F11" i="50"/>
  <c r="D11" i="50"/>
  <c r="BI10" i="50"/>
  <c r="I42" i="50" s="1"/>
  <c r="BE10" i="50"/>
  <c r="M42" i="50" s="1"/>
  <c r="BC10" i="50"/>
  <c r="I38" i="50" s="1"/>
  <c r="AY10" i="50"/>
  <c r="M38" i="50" s="1"/>
  <c r="AW10" i="50"/>
  <c r="I34" i="50" s="1"/>
  <c r="AS10" i="50"/>
  <c r="M34" i="50" s="1"/>
  <c r="AQ10" i="50"/>
  <c r="I30" i="50" s="1"/>
  <c r="AM10" i="50"/>
  <c r="AK10" i="50"/>
  <c r="I26" i="50" s="1"/>
  <c r="AG10" i="50"/>
  <c r="M26" i="50" s="1"/>
  <c r="AE10" i="50"/>
  <c r="I22" i="50" s="1"/>
  <c r="AA10" i="50"/>
  <c r="M22" i="50" s="1"/>
  <c r="Y10" i="50"/>
  <c r="I18" i="50" s="1"/>
  <c r="U10" i="50"/>
  <c r="M18" i="50" s="1"/>
  <c r="S10" i="50"/>
  <c r="I14" i="50" s="1"/>
  <c r="O10" i="50"/>
  <c r="M14" i="50" s="1"/>
  <c r="F10" i="50"/>
  <c r="D10" i="50"/>
  <c r="BI9" i="50"/>
  <c r="I41" i="50" s="1"/>
  <c r="BE9" i="50"/>
  <c r="M41" i="50" s="1"/>
  <c r="BC9" i="50"/>
  <c r="I37" i="50" s="1"/>
  <c r="AY9" i="50"/>
  <c r="M37" i="50" s="1"/>
  <c r="AW9" i="50"/>
  <c r="I33" i="50" s="1"/>
  <c r="AS9" i="50"/>
  <c r="M33" i="50" s="1"/>
  <c r="AQ9" i="50"/>
  <c r="I29" i="50" s="1"/>
  <c r="AM9" i="50"/>
  <c r="AK9" i="50"/>
  <c r="I25" i="50" s="1"/>
  <c r="AG9" i="50"/>
  <c r="M25" i="50" s="1"/>
  <c r="AE9" i="50"/>
  <c r="I21" i="50" s="1"/>
  <c r="AA9" i="50"/>
  <c r="M21" i="50" s="1"/>
  <c r="Y9" i="50"/>
  <c r="I17" i="50" s="1"/>
  <c r="U9" i="50"/>
  <c r="M17" i="50" s="1"/>
  <c r="S9" i="50"/>
  <c r="I13" i="50" s="1"/>
  <c r="O9" i="50"/>
  <c r="M13" i="50" s="1"/>
  <c r="F9" i="50"/>
  <c r="D9" i="50"/>
  <c r="C9" i="50"/>
  <c r="A9" i="50"/>
  <c r="BS8" i="50"/>
  <c r="BR8" i="50"/>
  <c r="BH8" i="50"/>
  <c r="J40" i="50" s="1"/>
  <c r="BE8" i="50"/>
  <c r="BB8" i="50"/>
  <c r="AY8" i="50"/>
  <c r="L36" i="50" s="1"/>
  <c r="AV8" i="50"/>
  <c r="J32" i="50" s="1"/>
  <c r="AS8" i="50"/>
  <c r="L32" i="50" s="1"/>
  <c r="AP8" i="50"/>
  <c r="J28" i="50" s="1"/>
  <c r="AM8" i="50"/>
  <c r="L28" i="50" s="1"/>
  <c r="R8" i="50"/>
  <c r="J12" i="50" s="1"/>
  <c r="B8" i="50"/>
  <c r="A8" i="50"/>
  <c r="BI7" i="50"/>
  <c r="C43" i="50" s="1"/>
  <c r="BE7" i="50"/>
  <c r="G43" i="50" s="1"/>
  <c r="BC7" i="50"/>
  <c r="C39" i="50" s="1"/>
  <c r="AY7" i="50"/>
  <c r="G39" i="50" s="1"/>
  <c r="AW7" i="50"/>
  <c r="C35" i="50" s="1"/>
  <c r="AS7" i="50"/>
  <c r="G35" i="50" s="1"/>
  <c r="AQ7" i="50"/>
  <c r="C31" i="50" s="1"/>
  <c r="AM7" i="50"/>
  <c r="AK7" i="50"/>
  <c r="C27" i="50" s="1"/>
  <c r="AG7" i="50"/>
  <c r="AE7" i="50"/>
  <c r="C23" i="50" s="1"/>
  <c r="AA7" i="50"/>
  <c r="G23" i="50" s="1"/>
  <c r="Y7" i="50"/>
  <c r="C19" i="50" s="1"/>
  <c r="U7" i="50"/>
  <c r="G19" i="50" s="1"/>
  <c r="S7" i="50"/>
  <c r="C15" i="50" s="1"/>
  <c r="O7" i="50"/>
  <c r="G15" i="50" s="1"/>
  <c r="M7" i="50"/>
  <c r="C11" i="50" s="1"/>
  <c r="I7" i="50"/>
  <c r="G11" i="50" s="1"/>
  <c r="BI6" i="50"/>
  <c r="C42" i="50" s="1"/>
  <c r="BE6" i="50"/>
  <c r="G42" i="50" s="1"/>
  <c r="BC6" i="50"/>
  <c r="C38" i="50" s="1"/>
  <c r="AY6" i="50"/>
  <c r="G38" i="50" s="1"/>
  <c r="AW6" i="50"/>
  <c r="C34" i="50" s="1"/>
  <c r="AS6" i="50"/>
  <c r="G34" i="50" s="1"/>
  <c r="AQ6" i="50"/>
  <c r="C30" i="50" s="1"/>
  <c r="AM6" i="50"/>
  <c r="M30" i="50" s="1"/>
  <c r="AK6" i="50"/>
  <c r="C26" i="50" s="1"/>
  <c r="AG6" i="50"/>
  <c r="G26" i="50" s="1"/>
  <c r="AE6" i="50"/>
  <c r="C22" i="50" s="1"/>
  <c r="AA6" i="50"/>
  <c r="G22" i="50" s="1"/>
  <c r="Y6" i="50"/>
  <c r="C18" i="50" s="1"/>
  <c r="U6" i="50"/>
  <c r="G18" i="50" s="1"/>
  <c r="S6" i="50"/>
  <c r="C14" i="50" s="1"/>
  <c r="O6" i="50"/>
  <c r="M6" i="50"/>
  <c r="C10" i="50" s="1"/>
  <c r="I6" i="50"/>
  <c r="G10" i="50" s="1"/>
  <c r="BI5" i="50"/>
  <c r="C41" i="50" s="1"/>
  <c r="BE5" i="50"/>
  <c r="G41" i="50" s="1"/>
  <c r="BC5" i="50"/>
  <c r="C37" i="50" s="1"/>
  <c r="AY5" i="50"/>
  <c r="G37" i="50" s="1"/>
  <c r="AW5" i="50"/>
  <c r="C33" i="50" s="1"/>
  <c r="AU5" i="50"/>
  <c r="AS5" i="50"/>
  <c r="G33" i="50" s="1"/>
  <c r="AQ5" i="50"/>
  <c r="C29" i="50" s="1"/>
  <c r="AM5" i="50"/>
  <c r="AK5" i="50"/>
  <c r="C25" i="50" s="1"/>
  <c r="AG5" i="50"/>
  <c r="G25" i="50" s="1"/>
  <c r="AE5" i="50"/>
  <c r="C21" i="50" s="1"/>
  <c r="AA5" i="50"/>
  <c r="G21" i="50" s="1"/>
  <c r="Y5" i="50"/>
  <c r="U5" i="50"/>
  <c r="G17" i="50" s="1"/>
  <c r="S5" i="50"/>
  <c r="C13" i="50" s="1"/>
  <c r="O5" i="50"/>
  <c r="G13" i="50" s="1"/>
  <c r="M5" i="50"/>
  <c r="I5" i="50"/>
  <c r="G9" i="50" s="1"/>
  <c r="A5" i="50"/>
  <c r="BS4" i="50"/>
  <c r="BR4" i="50"/>
  <c r="BH4" i="50"/>
  <c r="D40" i="50" s="1"/>
  <c r="BE4" i="50"/>
  <c r="F40" i="50" s="1"/>
  <c r="BB4" i="50"/>
  <c r="D36" i="50" s="1"/>
  <c r="AY4" i="50"/>
  <c r="AV4" i="50"/>
  <c r="D32" i="50" s="1"/>
  <c r="BN32" i="50" s="1"/>
  <c r="AS4" i="50"/>
  <c r="F32" i="50" s="1"/>
  <c r="AP4" i="50"/>
  <c r="D28" i="50" s="1"/>
  <c r="AM4" i="50"/>
  <c r="AJ4" i="50"/>
  <c r="D24" i="50" s="1"/>
  <c r="U4" i="50"/>
  <c r="F16" i="50" s="1"/>
  <c r="L4" i="50"/>
  <c r="I4" i="50"/>
  <c r="BD49" i="49"/>
  <c r="AX49" i="49"/>
  <c r="AR49" i="49"/>
  <c r="AL49" i="49"/>
  <c r="AF49" i="49"/>
  <c r="Z49" i="49"/>
  <c r="T49" i="49"/>
  <c r="N49" i="49"/>
  <c r="H49" i="49"/>
  <c r="B49" i="49"/>
  <c r="A49" i="49"/>
  <c r="BB43" i="49"/>
  <c r="AZ43" i="49"/>
  <c r="AV43" i="49"/>
  <c r="AT43" i="49"/>
  <c r="AP43" i="49"/>
  <c r="AN43" i="49"/>
  <c r="AJ43" i="49"/>
  <c r="AH43" i="49"/>
  <c r="AD43" i="49"/>
  <c r="AB43" i="49"/>
  <c r="X43" i="49"/>
  <c r="V43" i="49"/>
  <c r="R43" i="49"/>
  <c r="P43" i="49"/>
  <c r="L43" i="49"/>
  <c r="J43" i="49"/>
  <c r="F43" i="49"/>
  <c r="D43" i="49"/>
  <c r="BB42" i="49"/>
  <c r="AZ42" i="49"/>
  <c r="AV42" i="49"/>
  <c r="AT42" i="49"/>
  <c r="AP42" i="49"/>
  <c r="AN42" i="49"/>
  <c r="AJ42" i="49"/>
  <c r="AH42" i="49"/>
  <c r="AD42" i="49"/>
  <c r="AB42" i="49"/>
  <c r="X42" i="49"/>
  <c r="V42" i="49"/>
  <c r="R42" i="49"/>
  <c r="P42" i="49"/>
  <c r="L42" i="49"/>
  <c r="J42" i="49"/>
  <c r="F42" i="49"/>
  <c r="D42" i="49"/>
  <c r="BB41" i="49"/>
  <c r="AZ41" i="49"/>
  <c r="AV41" i="49"/>
  <c r="AT41" i="49"/>
  <c r="AP41" i="49"/>
  <c r="AN41" i="49"/>
  <c r="AJ41" i="49"/>
  <c r="AH41" i="49"/>
  <c r="AD41" i="49"/>
  <c r="AB41" i="49"/>
  <c r="X41" i="49"/>
  <c r="V41" i="49"/>
  <c r="R41" i="49"/>
  <c r="P41" i="49"/>
  <c r="L41" i="49"/>
  <c r="J41" i="49"/>
  <c r="BR40" i="49" s="1"/>
  <c r="BX40" i="49" s="1"/>
  <c r="F41" i="49"/>
  <c r="D41" i="49"/>
  <c r="A41" i="49"/>
  <c r="BS40" i="49"/>
  <c r="AX40" i="49"/>
  <c r="AR40" i="49"/>
  <c r="AL40" i="49"/>
  <c r="AJ40" i="49"/>
  <c r="AF40" i="49"/>
  <c r="Z40" i="49"/>
  <c r="T40" i="49"/>
  <c r="N40" i="49"/>
  <c r="L40" i="49"/>
  <c r="H40" i="49"/>
  <c r="B40" i="49"/>
  <c r="A40" i="49"/>
  <c r="BI39" i="49"/>
  <c r="AY43" i="49" s="1"/>
  <c r="BE39" i="49"/>
  <c r="BC43" i="49" s="1"/>
  <c r="AV39" i="49"/>
  <c r="AT39" i="49"/>
  <c r="AP39" i="49"/>
  <c r="AN39" i="49"/>
  <c r="AJ39" i="49"/>
  <c r="AH39" i="49"/>
  <c r="AD39" i="49"/>
  <c r="AB39" i="49"/>
  <c r="X39" i="49"/>
  <c r="V39" i="49"/>
  <c r="R39" i="49"/>
  <c r="P39" i="49"/>
  <c r="L39" i="49"/>
  <c r="J39" i="49"/>
  <c r="F39" i="49"/>
  <c r="D39" i="49"/>
  <c r="BI38" i="49"/>
  <c r="AY42" i="49" s="1"/>
  <c r="BE38" i="49"/>
  <c r="BC42" i="49" s="1"/>
  <c r="AV38" i="49"/>
  <c r="AT38" i="49"/>
  <c r="AP38" i="49"/>
  <c r="AN38" i="49"/>
  <c r="AJ38" i="49"/>
  <c r="AH38" i="49"/>
  <c r="AD38" i="49"/>
  <c r="AB38" i="49"/>
  <c r="X38" i="49"/>
  <c r="V38" i="49"/>
  <c r="R38" i="49"/>
  <c r="P38" i="49"/>
  <c r="L38" i="49"/>
  <c r="J38" i="49"/>
  <c r="F38" i="49"/>
  <c r="D38" i="49"/>
  <c r="BI37" i="49"/>
  <c r="AY41" i="49" s="1"/>
  <c r="BE37" i="49"/>
  <c r="BC41" i="49" s="1"/>
  <c r="AW37" i="49"/>
  <c r="AV37" i="49"/>
  <c r="AT37" i="49"/>
  <c r="AP37" i="49"/>
  <c r="AN37" i="49"/>
  <c r="AJ37" i="49"/>
  <c r="AH37" i="49"/>
  <c r="AD37" i="49"/>
  <c r="AB37" i="49"/>
  <c r="X37" i="49"/>
  <c r="V37" i="49"/>
  <c r="R37" i="49"/>
  <c r="P37" i="49"/>
  <c r="L37" i="49"/>
  <c r="J37" i="49"/>
  <c r="F37" i="49"/>
  <c r="D37" i="49"/>
  <c r="A37" i="49"/>
  <c r="BH36" i="49"/>
  <c r="AZ40" i="49" s="1"/>
  <c r="BE36" i="49"/>
  <c r="BB40" i="49" s="1"/>
  <c r="AR36" i="49"/>
  <c r="AN36" i="49"/>
  <c r="AL36" i="49"/>
  <c r="AF36" i="49"/>
  <c r="Z36" i="49"/>
  <c r="T36" i="49"/>
  <c r="P36" i="49"/>
  <c r="N36" i="49"/>
  <c r="J36" i="49"/>
  <c r="H36" i="49"/>
  <c r="F36" i="49"/>
  <c r="B36" i="49"/>
  <c r="A36" i="49"/>
  <c r="BI35" i="49"/>
  <c r="AS43" i="49" s="1"/>
  <c r="BE35" i="49"/>
  <c r="AW43" i="49" s="1"/>
  <c r="BC35" i="49"/>
  <c r="AS39" i="49" s="1"/>
  <c r="AY35" i="49"/>
  <c r="AW39" i="49" s="1"/>
  <c r="AP35" i="49"/>
  <c r="AN35" i="49"/>
  <c r="AJ35" i="49"/>
  <c r="AH35" i="49"/>
  <c r="AD35" i="49"/>
  <c r="AB35" i="49"/>
  <c r="X35" i="49"/>
  <c r="V35" i="49"/>
  <c r="R35" i="49"/>
  <c r="P35" i="49"/>
  <c r="L35" i="49"/>
  <c r="J35" i="49"/>
  <c r="F35" i="49"/>
  <c r="D35" i="49"/>
  <c r="BI34" i="49"/>
  <c r="AS42" i="49" s="1"/>
  <c r="BE34" i="49"/>
  <c r="AW42" i="49" s="1"/>
  <c r="BC34" i="49"/>
  <c r="AS38" i="49" s="1"/>
  <c r="AY34" i="49"/>
  <c r="AW38" i="49" s="1"/>
  <c r="AP34" i="49"/>
  <c r="AN34" i="49"/>
  <c r="AJ34" i="49"/>
  <c r="AH34" i="49"/>
  <c r="AD34" i="49"/>
  <c r="AB34" i="49"/>
  <c r="X34" i="49"/>
  <c r="V34" i="49"/>
  <c r="R34" i="49"/>
  <c r="P34" i="49"/>
  <c r="L34" i="49"/>
  <c r="J34" i="49"/>
  <c r="F34" i="49"/>
  <c r="D34" i="49"/>
  <c r="BI33" i="49"/>
  <c r="AS41" i="49" s="1"/>
  <c r="BE33" i="49"/>
  <c r="AW41" i="49" s="1"/>
  <c r="BC33" i="49"/>
  <c r="AS37" i="49" s="1"/>
  <c r="AY33" i="49"/>
  <c r="AP33" i="49"/>
  <c r="AN33" i="49"/>
  <c r="AJ33" i="49"/>
  <c r="AH33" i="49"/>
  <c r="AD33" i="49"/>
  <c r="AB33" i="49"/>
  <c r="X33" i="49"/>
  <c r="V33" i="49"/>
  <c r="R33" i="49"/>
  <c r="P33" i="49"/>
  <c r="L33" i="49"/>
  <c r="J33" i="49"/>
  <c r="BR32" i="49" s="1"/>
  <c r="BX32" i="49" s="1"/>
  <c r="F33" i="49"/>
  <c r="D33" i="49"/>
  <c r="A33" i="49"/>
  <c r="BH32" i="49"/>
  <c r="AT40" i="49" s="1"/>
  <c r="BE32" i="49"/>
  <c r="AV40" i="49" s="1"/>
  <c r="BB32" i="49"/>
  <c r="AT36" i="49" s="1"/>
  <c r="AY32" i="49"/>
  <c r="AV36" i="49" s="1"/>
  <c r="AP32" i="49"/>
  <c r="AL32" i="49"/>
  <c r="AF32" i="49"/>
  <c r="Z32" i="49"/>
  <c r="T32" i="49"/>
  <c r="N32" i="49"/>
  <c r="H32" i="49"/>
  <c r="B32" i="49"/>
  <c r="A32" i="49"/>
  <c r="BI31" i="49"/>
  <c r="AM43" i="49" s="1"/>
  <c r="BE31" i="49"/>
  <c r="AQ43" i="49" s="1"/>
  <c r="BC31" i="49"/>
  <c r="AM39" i="49" s="1"/>
  <c r="AY31" i="49"/>
  <c r="AQ39" i="49" s="1"/>
  <c r="AW31" i="49"/>
  <c r="AM35" i="49" s="1"/>
  <c r="AS31" i="49"/>
  <c r="AQ35" i="49" s="1"/>
  <c r="AJ31" i="49"/>
  <c r="AH31" i="49"/>
  <c r="AD31" i="49"/>
  <c r="AB31" i="49"/>
  <c r="X31" i="49"/>
  <c r="V31" i="49"/>
  <c r="R31" i="49"/>
  <c r="P31" i="49"/>
  <c r="L31" i="49"/>
  <c r="J31" i="49"/>
  <c r="F31" i="49"/>
  <c r="D31" i="49"/>
  <c r="BI30" i="49"/>
  <c r="AM42" i="49" s="1"/>
  <c r="BE30" i="49"/>
  <c r="AQ42" i="49" s="1"/>
  <c r="BC30" i="49"/>
  <c r="AM38" i="49" s="1"/>
  <c r="AY30" i="49"/>
  <c r="AQ38" i="49" s="1"/>
  <c r="AW30" i="49"/>
  <c r="AM34" i="49" s="1"/>
  <c r="AS30" i="49"/>
  <c r="AQ34" i="49" s="1"/>
  <c r="AJ30" i="49"/>
  <c r="AH30" i="49"/>
  <c r="AD30" i="49"/>
  <c r="AB30" i="49"/>
  <c r="X30" i="49"/>
  <c r="V30" i="49"/>
  <c r="R30" i="49"/>
  <c r="P30" i="49"/>
  <c r="L30" i="49"/>
  <c r="J30" i="49"/>
  <c r="F30" i="49"/>
  <c r="D30" i="49"/>
  <c r="BI29" i="49"/>
  <c r="AM41" i="49" s="1"/>
  <c r="BE29" i="49"/>
  <c r="AQ41" i="49" s="1"/>
  <c r="BC29" i="49"/>
  <c r="AM37" i="49" s="1"/>
  <c r="AY29" i="49"/>
  <c r="AQ37" i="49" s="1"/>
  <c r="AW29" i="49"/>
  <c r="AM33" i="49" s="1"/>
  <c r="AS29" i="49"/>
  <c r="AQ33" i="49" s="1"/>
  <c r="AJ29" i="49"/>
  <c r="AH29" i="49"/>
  <c r="AD29" i="49"/>
  <c r="AB29" i="49"/>
  <c r="X29" i="49"/>
  <c r="V29" i="49"/>
  <c r="R29" i="49"/>
  <c r="P29" i="49"/>
  <c r="L29" i="49"/>
  <c r="J29" i="49"/>
  <c r="F29" i="49"/>
  <c r="BS28" i="49" s="1"/>
  <c r="D29" i="49"/>
  <c r="A29" i="49"/>
  <c r="BR28" i="49"/>
  <c r="BX28" i="49" s="1"/>
  <c r="BH28" i="49"/>
  <c r="AN40" i="49" s="1"/>
  <c r="BE28" i="49"/>
  <c r="AP40" i="49" s="1"/>
  <c r="BB28" i="49"/>
  <c r="AY28" i="49"/>
  <c r="AP36" i="49" s="1"/>
  <c r="AV28" i="49"/>
  <c r="AN32" i="49" s="1"/>
  <c r="AS28" i="49"/>
  <c r="AF28" i="49"/>
  <c r="T28" i="49"/>
  <c r="N28" i="49"/>
  <c r="H28" i="49"/>
  <c r="B28" i="49"/>
  <c r="A28" i="49"/>
  <c r="BI27" i="49"/>
  <c r="AG43" i="49" s="1"/>
  <c r="BE27" i="49"/>
  <c r="AK43" i="49" s="1"/>
  <c r="BC27" i="49"/>
  <c r="AG39" i="49" s="1"/>
  <c r="AY27" i="49"/>
  <c r="AK39" i="49" s="1"/>
  <c r="AW27" i="49"/>
  <c r="AG35" i="49" s="1"/>
  <c r="AS27" i="49"/>
  <c r="AK35" i="49" s="1"/>
  <c r="AQ27" i="49"/>
  <c r="AG31" i="49" s="1"/>
  <c r="AM27" i="49"/>
  <c r="AK31" i="49" s="1"/>
  <c r="AD27" i="49"/>
  <c r="AB27" i="49"/>
  <c r="X27" i="49"/>
  <c r="V27" i="49"/>
  <c r="R27" i="49"/>
  <c r="P27" i="49"/>
  <c r="L27" i="49"/>
  <c r="J27" i="49"/>
  <c r="F27" i="49"/>
  <c r="D27" i="49"/>
  <c r="BI26" i="49"/>
  <c r="AG42" i="49" s="1"/>
  <c r="BE26" i="49"/>
  <c r="AK42" i="49" s="1"/>
  <c r="BC26" i="49"/>
  <c r="AG38" i="49" s="1"/>
  <c r="AY26" i="49"/>
  <c r="AK38" i="49" s="1"/>
  <c r="AW26" i="49"/>
  <c r="AG34" i="49" s="1"/>
  <c r="AS26" i="49"/>
  <c r="AK34" i="49" s="1"/>
  <c r="AQ26" i="49"/>
  <c r="AG30" i="49" s="1"/>
  <c r="AM26" i="49"/>
  <c r="AK30" i="49" s="1"/>
  <c r="AD26" i="49"/>
  <c r="AB26" i="49"/>
  <c r="X26" i="49"/>
  <c r="V26" i="49"/>
  <c r="S26" i="49"/>
  <c r="R26" i="49"/>
  <c r="P26" i="49"/>
  <c r="L26" i="49"/>
  <c r="J26" i="49"/>
  <c r="F26" i="49"/>
  <c r="D26" i="49"/>
  <c r="BI25" i="49"/>
  <c r="AG41" i="49" s="1"/>
  <c r="BE25" i="49"/>
  <c r="AK41" i="49" s="1"/>
  <c r="BC25" i="49"/>
  <c r="AG37" i="49" s="1"/>
  <c r="AY25" i="49"/>
  <c r="AK37" i="49" s="1"/>
  <c r="AW25" i="49"/>
  <c r="AG33" i="49" s="1"/>
  <c r="AS25" i="49"/>
  <c r="AK33" i="49" s="1"/>
  <c r="AQ25" i="49"/>
  <c r="AG29" i="49" s="1"/>
  <c r="AM25" i="49"/>
  <c r="AK29" i="49" s="1"/>
  <c r="AD25" i="49"/>
  <c r="AB25" i="49"/>
  <c r="X25" i="49"/>
  <c r="V25" i="49"/>
  <c r="S25" i="49"/>
  <c r="R25" i="49"/>
  <c r="P25" i="49"/>
  <c r="L25" i="49"/>
  <c r="J25" i="49"/>
  <c r="F25" i="49"/>
  <c r="D25" i="49"/>
  <c r="A25" i="49"/>
  <c r="BH24" i="49"/>
  <c r="AH40" i="49" s="1"/>
  <c r="BE24" i="49"/>
  <c r="BB24" i="49"/>
  <c r="AH36" i="49" s="1"/>
  <c r="AY24" i="49"/>
  <c r="AJ36" i="49" s="1"/>
  <c r="AV24" i="49"/>
  <c r="AH32" i="49" s="1"/>
  <c r="AS24" i="49"/>
  <c r="AJ32" i="49" s="1"/>
  <c r="AP24" i="49"/>
  <c r="AH28" i="49" s="1"/>
  <c r="AM24" i="49"/>
  <c r="AJ28" i="49" s="1"/>
  <c r="Z24" i="49"/>
  <c r="T24" i="49"/>
  <c r="N24" i="49"/>
  <c r="H24" i="49"/>
  <c r="B24" i="49"/>
  <c r="A24" i="49"/>
  <c r="BI23" i="49"/>
  <c r="AA43" i="49" s="1"/>
  <c r="BE23" i="49"/>
  <c r="AE43" i="49" s="1"/>
  <c r="BC23" i="49"/>
  <c r="AA39" i="49" s="1"/>
  <c r="AY23" i="49"/>
  <c r="AE39" i="49" s="1"/>
  <c r="AW23" i="49"/>
  <c r="AA35" i="49" s="1"/>
  <c r="AS23" i="49"/>
  <c r="AE35" i="49" s="1"/>
  <c r="AQ23" i="49"/>
  <c r="AA31" i="49" s="1"/>
  <c r="AM23" i="49"/>
  <c r="AE31" i="49" s="1"/>
  <c r="AK23" i="49"/>
  <c r="AA27" i="49" s="1"/>
  <c r="AG23" i="49"/>
  <c r="AE27" i="49" s="1"/>
  <c r="X23" i="49"/>
  <c r="V23" i="49"/>
  <c r="R23" i="49"/>
  <c r="P23" i="49"/>
  <c r="L23" i="49"/>
  <c r="J23" i="49"/>
  <c r="F23" i="49"/>
  <c r="D23" i="49"/>
  <c r="BI22" i="49"/>
  <c r="AA42" i="49" s="1"/>
  <c r="BE22" i="49"/>
  <c r="AE42" i="49" s="1"/>
  <c r="BC22" i="49"/>
  <c r="AA38" i="49" s="1"/>
  <c r="AY22" i="49"/>
  <c r="AE38" i="49" s="1"/>
  <c r="AW22" i="49"/>
  <c r="AA34" i="49" s="1"/>
  <c r="AS22" i="49"/>
  <c r="AE34" i="49" s="1"/>
  <c r="AQ22" i="49"/>
  <c r="AA30" i="49" s="1"/>
  <c r="AM22" i="49"/>
  <c r="AE30" i="49" s="1"/>
  <c r="AK22" i="49"/>
  <c r="AA26" i="49" s="1"/>
  <c r="AG22" i="49"/>
  <c r="AE26" i="49" s="1"/>
  <c r="X22" i="49"/>
  <c r="V22" i="49"/>
  <c r="R22" i="49"/>
  <c r="P22" i="49"/>
  <c r="L22" i="49"/>
  <c r="J22" i="49"/>
  <c r="F22" i="49"/>
  <c r="D22" i="49"/>
  <c r="BI21" i="49"/>
  <c r="AA41" i="49" s="1"/>
  <c r="BE21" i="49"/>
  <c r="AE41" i="49" s="1"/>
  <c r="BC21" i="49"/>
  <c r="AA37" i="49" s="1"/>
  <c r="AY21" i="49"/>
  <c r="AE37" i="49" s="1"/>
  <c r="AW21" i="49"/>
  <c r="AA33" i="49" s="1"/>
  <c r="AS21" i="49"/>
  <c r="AE33" i="49" s="1"/>
  <c r="AQ21" i="49"/>
  <c r="AA29" i="49" s="1"/>
  <c r="AM21" i="49"/>
  <c r="AE29" i="49" s="1"/>
  <c r="AK21" i="49"/>
  <c r="AA25" i="49" s="1"/>
  <c r="AG21" i="49"/>
  <c r="AE25" i="49" s="1"/>
  <c r="X21" i="49"/>
  <c r="V21" i="49"/>
  <c r="R21" i="49"/>
  <c r="P21" i="49"/>
  <c r="L21" i="49"/>
  <c r="J21" i="49"/>
  <c r="F21" i="49"/>
  <c r="D21" i="49"/>
  <c r="A21" i="49"/>
  <c r="BH20" i="49"/>
  <c r="AB40" i="49" s="1"/>
  <c r="BE20" i="49"/>
  <c r="AD40" i="49" s="1"/>
  <c r="BB20" i="49"/>
  <c r="AB36" i="49" s="1"/>
  <c r="AY20" i="49"/>
  <c r="AD36" i="49" s="1"/>
  <c r="AV20" i="49"/>
  <c r="AB32" i="49" s="1"/>
  <c r="AS20" i="49"/>
  <c r="AD32" i="49" s="1"/>
  <c r="AP20" i="49"/>
  <c r="AB28" i="49" s="1"/>
  <c r="AM20" i="49"/>
  <c r="AD28" i="49" s="1"/>
  <c r="AJ20" i="49"/>
  <c r="AB24" i="49" s="1"/>
  <c r="AG20" i="49"/>
  <c r="AD24" i="49" s="1"/>
  <c r="T20" i="49"/>
  <c r="N20" i="49"/>
  <c r="H20" i="49"/>
  <c r="B20" i="49"/>
  <c r="A20" i="49"/>
  <c r="BI19" i="49"/>
  <c r="U43" i="49" s="1"/>
  <c r="BE19" i="49"/>
  <c r="Y43" i="49" s="1"/>
  <c r="BC19" i="49"/>
  <c r="U39" i="49" s="1"/>
  <c r="AY19" i="49"/>
  <c r="Y39" i="49" s="1"/>
  <c r="AW19" i="49"/>
  <c r="U35" i="49" s="1"/>
  <c r="AS19" i="49"/>
  <c r="Y35" i="49" s="1"/>
  <c r="AQ19" i="49"/>
  <c r="U31" i="49" s="1"/>
  <c r="AM19" i="49"/>
  <c r="Y31" i="49" s="1"/>
  <c r="AK19" i="49"/>
  <c r="U27" i="49" s="1"/>
  <c r="AG19" i="49"/>
  <c r="Y27" i="49" s="1"/>
  <c r="AE19" i="49"/>
  <c r="U23" i="49" s="1"/>
  <c r="AA19" i="49"/>
  <c r="Y23" i="49" s="1"/>
  <c r="R19" i="49"/>
  <c r="P19" i="49"/>
  <c r="L19" i="49"/>
  <c r="J19" i="49"/>
  <c r="F19" i="49"/>
  <c r="D19" i="49"/>
  <c r="BI18" i="49"/>
  <c r="U42" i="49" s="1"/>
  <c r="BE18" i="49"/>
  <c r="Y42" i="49" s="1"/>
  <c r="BC18" i="49"/>
  <c r="U38" i="49" s="1"/>
  <c r="AY18" i="49"/>
  <c r="Y38" i="49" s="1"/>
  <c r="AW18" i="49"/>
  <c r="U34" i="49" s="1"/>
  <c r="AS18" i="49"/>
  <c r="Y34" i="49" s="1"/>
  <c r="AQ18" i="49"/>
  <c r="U30" i="49" s="1"/>
  <c r="AM18" i="49"/>
  <c r="Y30" i="49" s="1"/>
  <c r="AK18" i="49"/>
  <c r="U26" i="49" s="1"/>
  <c r="AG18" i="49"/>
  <c r="Y26" i="49" s="1"/>
  <c r="AE18" i="49"/>
  <c r="U22" i="49" s="1"/>
  <c r="AA18" i="49"/>
  <c r="Y22" i="49" s="1"/>
  <c r="R18" i="49"/>
  <c r="P18" i="49"/>
  <c r="L18" i="49"/>
  <c r="J18" i="49"/>
  <c r="F18" i="49"/>
  <c r="D18" i="49"/>
  <c r="BI17" i="49"/>
  <c r="U41" i="49" s="1"/>
  <c r="BE17" i="49"/>
  <c r="Y41" i="49" s="1"/>
  <c r="BC17" i="49"/>
  <c r="U37" i="49" s="1"/>
  <c r="AY17" i="49"/>
  <c r="Y37" i="49" s="1"/>
  <c r="AW17" i="49"/>
  <c r="U33" i="49" s="1"/>
  <c r="AS17" i="49"/>
  <c r="Y33" i="49" s="1"/>
  <c r="AQ17" i="49"/>
  <c r="U29" i="49" s="1"/>
  <c r="AM17" i="49"/>
  <c r="Y29" i="49" s="1"/>
  <c r="AK17" i="49"/>
  <c r="U25" i="49" s="1"/>
  <c r="AG17" i="49"/>
  <c r="Y25" i="49" s="1"/>
  <c r="AE17" i="49"/>
  <c r="U21" i="49" s="1"/>
  <c r="AA17" i="49"/>
  <c r="Y21" i="49" s="1"/>
  <c r="R17" i="49"/>
  <c r="P17" i="49"/>
  <c r="L17" i="49"/>
  <c r="J17" i="49"/>
  <c r="F17" i="49"/>
  <c r="D17" i="49"/>
  <c r="A17" i="49"/>
  <c r="BH16" i="49"/>
  <c r="V40" i="49" s="1"/>
  <c r="BE16" i="49"/>
  <c r="X40" i="49" s="1"/>
  <c r="BB16" i="49"/>
  <c r="V36" i="49" s="1"/>
  <c r="AY16" i="49"/>
  <c r="X36" i="49" s="1"/>
  <c r="AV16" i="49"/>
  <c r="V32" i="49" s="1"/>
  <c r="AS16" i="49"/>
  <c r="X32" i="49" s="1"/>
  <c r="AP16" i="49"/>
  <c r="V28" i="49" s="1"/>
  <c r="AM16" i="49"/>
  <c r="X28" i="49" s="1"/>
  <c r="AJ16" i="49"/>
  <c r="V24" i="49" s="1"/>
  <c r="AG16" i="49"/>
  <c r="X24" i="49" s="1"/>
  <c r="N16" i="49"/>
  <c r="H16" i="49"/>
  <c r="B16" i="49"/>
  <c r="A16" i="49"/>
  <c r="BI15" i="49"/>
  <c r="O43" i="49" s="1"/>
  <c r="BE15" i="49"/>
  <c r="S43" i="49" s="1"/>
  <c r="BC15" i="49"/>
  <c r="O39" i="49" s="1"/>
  <c r="AY15" i="49"/>
  <c r="S39" i="49" s="1"/>
  <c r="AW15" i="49"/>
  <c r="O35" i="49" s="1"/>
  <c r="AS15" i="49"/>
  <c r="S35" i="49" s="1"/>
  <c r="AQ15" i="49"/>
  <c r="O31" i="49" s="1"/>
  <c r="AM15" i="49"/>
  <c r="S31" i="49" s="1"/>
  <c r="AK15" i="49"/>
  <c r="O27" i="49" s="1"/>
  <c r="AG15" i="49"/>
  <c r="S27" i="49" s="1"/>
  <c r="AE15" i="49"/>
  <c r="O23" i="49" s="1"/>
  <c r="AA15" i="49"/>
  <c r="S23" i="49" s="1"/>
  <c r="Y15" i="49"/>
  <c r="O19" i="49" s="1"/>
  <c r="U15" i="49"/>
  <c r="S19" i="49" s="1"/>
  <c r="L15" i="49"/>
  <c r="J15" i="49"/>
  <c r="F15" i="49"/>
  <c r="D15" i="49"/>
  <c r="BI14" i="49"/>
  <c r="O42" i="49" s="1"/>
  <c r="BE14" i="49"/>
  <c r="S42" i="49" s="1"/>
  <c r="BC14" i="49"/>
  <c r="O38" i="49" s="1"/>
  <c r="AY14" i="49"/>
  <c r="S38" i="49" s="1"/>
  <c r="AW14" i="49"/>
  <c r="O34" i="49" s="1"/>
  <c r="AS14" i="49"/>
  <c r="S34" i="49" s="1"/>
  <c r="AQ14" i="49"/>
  <c r="O30" i="49" s="1"/>
  <c r="AM14" i="49"/>
  <c r="S30" i="49" s="1"/>
  <c r="AK14" i="49"/>
  <c r="O26" i="49" s="1"/>
  <c r="AE14" i="49"/>
  <c r="O22" i="49" s="1"/>
  <c r="AA14" i="49"/>
  <c r="S22" i="49" s="1"/>
  <c r="Y14" i="49"/>
  <c r="O18" i="49" s="1"/>
  <c r="U14" i="49"/>
  <c r="S18" i="49" s="1"/>
  <c r="L14" i="49"/>
  <c r="J14" i="49"/>
  <c r="F14" i="49"/>
  <c r="D14" i="49"/>
  <c r="BI13" i="49"/>
  <c r="O41" i="49" s="1"/>
  <c r="BE13" i="49"/>
  <c r="S41" i="49" s="1"/>
  <c r="BC13" i="49"/>
  <c r="O37" i="49" s="1"/>
  <c r="AY13" i="49"/>
  <c r="S37" i="49" s="1"/>
  <c r="AW13" i="49"/>
  <c r="O33" i="49" s="1"/>
  <c r="AS13" i="49"/>
  <c r="S33" i="49" s="1"/>
  <c r="AQ13" i="49"/>
  <c r="O29" i="49" s="1"/>
  <c r="AM13" i="49"/>
  <c r="S29" i="49" s="1"/>
  <c r="AK13" i="49"/>
  <c r="O25" i="49" s="1"/>
  <c r="AE13" i="49"/>
  <c r="O21" i="49" s="1"/>
  <c r="AA13" i="49"/>
  <c r="S21" i="49" s="1"/>
  <c r="Y13" i="49"/>
  <c r="O17" i="49" s="1"/>
  <c r="U13" i="49"/>
  <c r="S17" i="49" s="1"/>
  <c r="L13" i="49"/>
  <c r="J13" i="49"/>
  <c r="F13" i="49"/>
  <c r="E13" i="49"/>
  <c r="D13" i="49"/>
  <c r="A13" i="49"/>
  <c r="BH12" i="49"/>
  <c r="P40" i="49" s="1"/>
  <c r="BE12" i="49"/>
  <c r="R40" i="49" s="1"/>
  <c r="BB12" i="49"/>
  <c r="AY12" i="49"/>
  <c r="R36" i="49" s="1"/>
  <c r="AV12" i="49"/>
  <c r="P32" i="49" s="1"/>
  <c r="AS12" i="49"/>
  <c r="R32" i="49" s="1"/>
  <c r="AP12" i="49"/>
  <c r="P28" i="49" s="1"/>
  <c r="AM12" i="49"/>
  <c r="R28" i="49" s="1"/>
  <c r="AJ12" i="49"/>
  <c r="P24" i="49" s="1"/>
  <c r="AG12" i="49"/>
  <c r="R24" i="49" s="1"/>
  <c r="X12" i="49"/>
  <c r="P16" i="49" s="1"/>
  <c r="H12" i="49"/>
  <c r="B12" i="49"/>
  <c r="A12" i="49"/>
  <c r="BI11" i="49"/>
  <c r="I43" i="49" s="1"/>
  <c r="BE11" i="49"/>
  <c r="M43" i="49" s="1"/>
  <c r="BC11" i="49"/>
  <c r="I39" i="49" s="1"/>
  <c r="AY11" i="49"/>
  <c r="M39" i="49" s="1"/>
  <c r="AW11" i="49"/>
  <c r="I35" i="49" s="1"/>
  <c r="AS11" i="49"/>
  <c r="M35" i="49" s="1"/>
  <c r="AQ11" i="49"/>
  <c r="AM11" i="49"/>
  <c r="AK11" i="49"/>
  <c r="I27" i="49" s="1"/>
  <c r="AG11" i="49"/>
  <c r="M27" i="49" s="1"/>
  <c r="AE11" i="49"/>
  <c r="I23" i="49" s="1"/>
  <c r="AA11" i="49"/>
  <c r="M23" i="49" s="1"/>
  <c r="Y11" i="49"/>
  <c r="I19" i="49" s="1"/>
  <c r="U11" i="49"/>
  <c r="M19" i="49" s="1"/>
  <c r="S11" i="49"/>
  <c r="I15" i="49" s="1"/>
  <c r="O11" i="49"/>
  <c r="M15" i="49" s="1"/>
  <c r="F11" i="49"/>
  <c r="D11" i="49"/>
  <c r="BI10" i="49"/>
  <c r="I42" i="49" s="1"/>
  <c r="BE10" i="49"/>
  <c r="M42" i="49" s="1"/>
  <c r="BC10" i="49"/>
  <c r="I38" i="49" s="1"/>
  <c r="AY10" i="49"/>
  <c r="M38" i="49" s="1"/>
  <c r="AW10" i="49"/>
  <c r="I34" i="49" s="1"/>
  <c r="AS10" i="49"/>
  <c r="M34" i="49" s="1"/>
  <c r="AQ10" i="49"/>
  <c r="AM10" i="49"/>
  <c r="AK10" i="49"/>
  <c r="I26" i="49" s="1"/>
  <c r="AG10" i="49"/>
  <c r="M26" i="49" s="1"/>
  <c r="AE10" i="49"/>
  <c r="I22" i="49" s="1"/>
  <c r="AA10" i="49"/>
  <c r="M22" i="49" s="1"/>
  <c r="Y10" i="49"/>
  <c r="I18" i="49" s="1"/>
  <c r="U10" i="49"/>
  <c r="M18" i="49" s="1"/>
  <c r="S10" i="49"/>
  <c r="I14" i="49" s="1"/>
  <c r="O10" i="49"/>
  <c r="M14" i="49" s="1"/>
  <c r="F10" i="49"/>
  <c r="BS8" i="49" s="1"/>
  <c r="D10" i="49"/>
  <c r="BI9" i="49"/>
  <c r="I41" i="49" s="1"/>
  <c r="BE9" i="49"/>
  <c r="M41" i="49" s="1"/>
  <c r="BC9" i="49"/>
  <c r="I37" i="49" s="1"/>
  <c r="AY9" i="49"/>
  <c r="M37" i="49" s="1"/>
  <c r="AW9" i="49"/>
  <c r="I33" i="49" s="1"/>
  <c r="AS9" i="49"/>
  <c r="M33" i="49" s="1"/>
  <c r="AQ9" i="49"/>
  <c r="AM9" i="49"/>
  <c r="AK9" i="49"/>
  <c r="I25" i="49" s="1"/>
  <c r="AG9" i="49"/>
  <c r="M25" i="49" s="1"/>
  <c r="AE9" i="49"/>
  <c r="I21" i="49" s="1"/>
  <c r="AA9" i="49"/>
  <c r="M21" i="49" s="1"/>
  <c r="Y9" i="49"/>
  <c r="I17" i="49" s="1"/>
  <c r="U9" i="49"/>
  <c r="M17" i="49" s="1"/>
  <c r="S9" i="49"/>
  <c r="I13" i="49" s="1"/>
  <c r="O9" i="49"/>
  <c r="M13" i="49" s="1"/>
  <c r="F9" i="49"/>
  <c r="D9" i="49"/>
  <c r="BR8" i="49" s="1"/>
  <c r="A9" i="49"/>
  <c r="BH8" i="49"/>
  <c r="J40" i="49" s="1"/>
  <c r="BE8" i="49"/>
  <c r="BB8" i="49"/>
  <c r="AY8" i="49"/>
  <c r="L36" i="49" s="1"/>
  <c r="AV8" i="49"/>
  <c r="J32" i="49" s="1"/>
  <c r="AS8" i="49"/>
  <c r="L32" i="49" s="1"/>
  <c r="AP8" i="49"/>
  <c r="J28" i="49" s="1"/>
  <c r="AM8" i="49"/>
  <c r="L28" i="49" s="1"/>
  <c r="AJ8" i="49"/>
  <c r="J24" i="49" s="1"/>
  <c r="AG8" i="49"/>
  <c r="L24" i="49" s="1"/>
  <c r="BL24" i="49" s="1"/>
  <c r="B8" i="49"/>
  <c r="A8" i="49"/>
  <c r="BI7" i="49"/>
  <c r="C43" i="49" s="1"/>
  <c r="BE7" i="49"/>
  <c r="G43" i="49" s="1"/>
  <c r="BC7" i="49"/>
  <c r="C39" i="49" s="1"/>
  <c r="AY7" i="49"/>
  <c r="G39" i="49" s="1"/>
  <c r="AW7" i="49"/>
  <c r="C35" i="49" s="1"/>
  <c r="AS7" i="49"/>
  <c r="G35" i="49" s="1"/>
  <c r="AQ7" i="49"/>
  <c r="AM7" i="49"/>
  <c r="AK7" i="49"/>
  <c r="C27" i="49" s="1"/>
  <c r="AG7" i="49"/>
  <c r="G27" i="49" s="1"/>
  <c r="AE7" i="49"/>
  <c r="C23" i="49" s="1"/>
  <c r="AA7" i="49"/>
  <c r="G23" i="49" s="1"/>
  <c r="Y7" i="49"/>
  <c r="C19" i="49" s="1"/>
  <c r="U7" i="49"/>
  <c r="G19" i="49" s="1"/>
  <c r="S7" i="49"/>
  <c r="C15" i="49" s="1"/>
  <c r="O7" i="49"/>
  <c r="G15" i="49" s="1"/>
  <c r="M7" i="49"/>
  <c r="C11" i="49" s="1"/>
  <c r="I7" i="49"/>
  <c r="G11" i="49" s="1"/>
  <c r="BI6" i="49"/>
  <c r="C42" i="49" s="1"/>
  <c r="BE6" i="49"/>
  <c r="G42" i="49" s="1"/>
  <c r="BC6" i="49"/>
  <c r="C38" i="49" s="1"/>
  <c r="AY6" i="49"/>
  <c r="G38" i="49" s="1"/>
  <c r="AW6" i="49"/>
  <c r="C34" i="49" s="1"/>
  <c r="AS6" i="49"/>
  <c r="G34" i="49" s="1"/>
  <c r="AQ6" i="49"/>
  <c r="AM6" i="49"/>
  <c r="AK6" i="49"/>
  <c r="C26" i="49" s="1"/>
  <c r="AG6" i="49"/>
  <c r="G26" i="49" s="1"/>
  <c r="AE6" i="49"/>
  <c r="C22" i="49" s="1"/>
  <c r="AA6" i="49"/>
  <c r="G22" i="49" s="1"/>
  <c r="Y6" i="49"/>
  <c r="C18" i="49" s="1"/>
  <c r="U6" i="49"/>
  <c r="G18" i="49" s="1"/>
  <c r="S6" i="49"/>
  <c r="C14" i="49" s="1"/>
  <c r="O6" i="49"/>
  <c r="G14" i="49" s="1"/>
  <c r="M6" i="49"/>
  <c r="C10" i="49" s="1"/>
  <c r="I6" i="49"/>
  <c r="G10" i="49" s="1"/>
  <c r="BI5" i="49"/>
  <c r="C41" i="49" s="1"/>
  <c r="BE5" i="49"/>
  <c r="G41" i="49" s="1"/>
  <c r="BC5" i="49"/>
  <c r="C37" i="49" s="1"/>
  <c r="AY5" i="49"/>
  <c r="G37" i="49" s="1"/>
  <c r="AW5" i="49"/>
  <c r="C33" i="49" s="1"/>
  <c r="AU5" i="49"/>
  <c r="AS5" i="49"/>
  <c r="G33" i="49" s="1"/>
  <c r="AQ5" i="49"/>
  <c r="AM5" i="49"/>
  <c r="AK5" i="49"/>
  <c r="C25" i="49" s="1"/>
  <c r="AG5" i="49"/>
  <c r="G25" i="49" s="1"/>
  <c r="AE5" i="49"/>
  <c r="C21" i="49" s="1"/>
  <c r="AA5" i="49"/>
  <c r="G21" i="49" s="1"/>
  <c r="Y5" i="49"/>
  <c r="C17" i="49" s="1"/>
  <c r="U5" i="49"/>
  <c r="G17" i="49" s="1"/>
  <c r="S5" i="49"/>
  <c r="C13" i="49" s="1"/>
  <c r="O5" i="49"/>
  <c r="G13" i="49" s="1"/>
  <c r="M5" i="49"/>
  <c r="C9" i="49" s="1"/>
  <c r="I5" i="49"/>
  <c r="G9" i="49" s="1"/>
  <c r="A5" i="49"/>
  <c r="BS4" i="49"/>
  <c r="BR4" i="49"/>
  <c r="BH4" i="49"/>
  <c r="D40" i="49" s="1"/>
  <c r="BE4" i="49"/>
  <c r="F40" i="49" s="1"/>
  <c r="BB4" i="49"/>
  <c r="D36" i="49" s="1"/>
  <c r="AY4" i="49"/>
  <c r="AV4" i="49"/>
  <c r="D32" i="49" s="1"/>
  <c r="AS4" i="49"/>
  <c r="F32" i="49" s="1"/>
  <c r="AP4" i="49"/>
  <c r="D28" i="49" s="1"/>
  <c r="AM4" i="49"/>
  <c r="F28" i="49" s="1"/>
  <c r="AJ4" i="49"/>
  <c r="D24" i="49" s="1"/>
  <c r="BN24" i="49" s="1"/>
  <c r="AG4" i="49"/>
  <c r="F24" i="49" s="1"/>
  <c r="AD4" i="49"/>
  <c r="D20" i="49" s="1"/>
  <c r="R4" i="49"/>
  <c r="D12" i="49" s="1"/>
  <c r="A4" i="49"/>
  <c r="BD49" i="48"/>
  <c r="AX49" i="48"/>
  <c r="AR49" i="48"/>
  <c r="AL49" i="48"/>
  <c r="AF49" i="48"/>
  <c r="Z49" i="48"/>
  <c r="T49" i="48"/>
  <c r="N49" i="48"/>
  <c r="H49" i="48"/>
  <c r="B49" i="48"/>
  <c r="A49" i="48"/>
  <c r="BB43" i="48"/>
  <c r="AZ43" i="48"/>
  <c r="AV43" i="48"/>
  <c r="AT43" i="48"/>
  <c r="AP43" i="48"/>
  <c r="AN43" i="48"/>
  <c r="AJ43" i="48"/>
  <c r="AH43" i="48"/>
  <c r="AD43" i="48"/>
  <c r="AB43" i="48"/>
  <c r="X43" i="48"/>
  <c r="V43" i="48"/>
  <c r="R43" i="48"/>
  <c r="P43" i="48"/>
  <c r="L43" i="48"/>
  <c r="J43" i="48"/>
  <c r="F43" i="48"/>
  <c r="D43" i="48"/>
  <c r="BB42" i="48"/>
  <c r="AZ42" i="48"/>
  <c r="AV42" i="48"/>
  <c r="AT42" i="48"/>
  <c r="AP42" i="48"/>
  <c r="AN42" i="48"/>
  <c r="AJ42" i="48"/>
  <c r="AH42" i="48"/>
  <c r="AD42" i="48"/>
  <c r="AB42" i="48"/>
  <c r="X42" i="48"/>
  <c r="V42" i="48"/>
  <c r="R42" i="48"/>
  <c r="P42" i="48"/>
  <c r="L42" i="48"/>
  <c r="J42" i="48"/>
  <c r="F42" i="48"/>
  <c r="D42" i="48"/>
  <c r="BB41" i="48"/>
  <c r="AZ41" i="48"/>
  <c r="AV41" i="48"/>
  <c r="AT41" i="48"/>
  <c r="AP41" i="48"/>
  <c r="AN41" i="48"/>
  <c r="AJ41" i="48"/>
  <c r="AH41" i="48"/>
  <c r="AD41" i="48"/>
  <c r="AB41" i="48"/>
  <c r="X41" i="48"/>
  <c r="V41" i="48"/>
  <c r="R41" i="48"/>
  <c r="P41" i="48"/>
  <c r="L41" i="48"/>
  <c r="J41" i="48"/>
  <c r="BR40" i="48" s="1"/>
  <c r="BX40" i="48" s="1"/>
  <c r="F41" i="48"/>
  <c r="D41" i="48"/>
  <c r="A41" i="48"/>
  <c r="AX40" i="48"/>
  <c r="AR40" i="48"/>
  <c r="AL40" i="48"/>
  <c r="AJ40" i="48"/>
  <c r="AF40" i="48"/>
  <c r="Z40" i="48"/>
  <c r="T40" i="48"/>
  <c r="N40" i="48"/>
  <c r="L40" i="48"/>
  <c r="H40" i="48"/>
  <c r="B40" i="48"/>
  <c r="A40" i="48"/>
  <c r="BI39" i="48"/>
  <c r="AY43" i="48" s="1"/>
  <c r="BE39" i="48"/>
  <c r="BC43" i="48" s="1"/>
  <c r="AV39" i="48"/>
  <c r="AT39" i="48"/>
  <c r="AP39" i="48"/>
  <c r="AN39" i="48"/>
  <c r="AJ39" i="48"/>
  <c r="AH39" i="48"/>
  <c r="AD39" i="48"/>
  <c r="AB39" i="48"/>
  <c r="X39" i="48"/>
  <c r="V39" i="48"/>
  <c r="R39" i="48"/>
  <c r="P39" i="48"/>
  <c r="L39" i="48"/>
  <c r="J39" i="48"/>
  <c r="F39" i="48"/>
  <c r="D39" i="48"/>
  <c r="BI38" i="48"/>
  <c r="AY42" i="48" s="1"/>
  <c r="BE38" i="48"/>
  <c r="BC42" i="48" s="1"/>
  <c r="AV38" i="48"/>
  <c r="AT38" i="48"/>
  <c r="AP38" i="48"/>
  <c r="AN38" i="48"/>
  <c r="AJ38" i="48"/>
  <c r="AH38" i="48"/>
  <c r="AD38" i="48"/>
  <c r="AB38" i="48"/>
  <c r="X38" i="48"/>
  <c r="V38" i="48"/>
  <c r="R38" i="48"/>
  <c r="P38" i="48"/>
  <c r="L38" i="48"/>
  <c r="J38" i="48"/>
  <c r="F38" i="48"/>
  <c r="D38" i="48"/>
  <c r="BI37" i="48"/>
  <c r="AY41" i="48" s="1"/>
  <c r="BE37" i="48"/>
  <c r="BC41" i="48" s="1"/>
  <c r="AV37" i="48"/>
  <c r="AT37" i="48"/>
  <c r="AP37" i="48"/>
  <c r="AN37" i="48"/>
  <c r="AJ37" i="48"/>
  <c r="AH37" i="48"/>
  <c r="AD37" i="48"/>
  <c r="AB37" i="48"/>
  <c r="X37" i="48"/>
  <c r="V37" i="48"/>
  <c r="R37" i="48"/>
  <c r="P37" i="48"/>
  <c r="L37" i="48"/>
  <c r="J37" i="48"/>
  <c r="F37" i="48"/>
  <c r="BS36" i="48" s="1"/>
  <c r="D37" i="48"/>
  <c r="A37" i="48"/>
  <c r="BH36" i="48"/>
  <c r="AZ40" i="48" s="1"/>
  <c r="BE36" i="48"/>
  <c r="BB40" i="48" s="1"/>
  <c r="AR36" i="48"/>
  <c r="AN36" i="48"/>
  <c r="AL36" i="48"/>
  <c r="AF36" i="48"/>
  <c r="Z36" i="48"/>
  <c r="T36" i="48"/>
  <c r="P36" i="48"/>
  <c r="N36" i="48"/>
  <c r="J36" i="48"/>
  <c r="H36" i="48"/>
  <c r="F36" i="48"/>
  <c r="B36" i="48"/>
  <c r="A36" i="48"/>
  <c r="BI35" i="48"/>
  <c r="AS43" i="48" s="1"/>
  <c r="BE35" i="48"/>
  <c r="AW43" i="48" s="1"/>
  <c r="BC35" i="48"/>
  <c r="AS39" i="48" s="1"/>
  <c r="AY35" i="48"/>
  <c r="AW39" i="48" s="1"/>
  <c r="AP35" i="48"/>
  <c r="AN35" i="48"/>
  <c r="AJ35" i="48"/>
  <c r="AH35" i="48"/>
  <c r="AD35" i="48"/>
  <c r="AB35" i="48"/>
  <c r="X35" i="48"/>
  <c r="V35" i="48"/>
  <c r="R35" i="48"/>
  <c r="P35" i="48"/>
  <c r="L35" i="48"/>
  <c r="J35" i="48"/>
  <c r="F35" i="48"/>
  <c r="D35" i="48"/>
  <c r="BI34" i="48"/>
  <c r="AS42" i="48" s="1"/>
  <c r="BE34" i="48"/>
  <c r="AW42" i="48" s="1"/>
  <c r="BC34" i="48"/>
  <c r="AS38" i="48" s="1"/>
  <c r="AY34" i="48"/>
  <c r="AW38" i="48" s="1"/>
  <c r="AP34" i="48"/>
  <c r="AN34" i="48"/>
  <c r="AJ34" i="48"/>
  <c r="AH34" i="48"/>
  <c r="AD34" i="48"/>
  <c r="AB34" i="48"/>
  <c r="X34" i="48"/>
  <c r="V34" i="48"/>
  <c r="R34" i="48"/>
  <c r="P34" i="48"/>
  <c r="L34" i="48"/>
  <c r="J34" i="48"/>
  <c r="F34" i="48"/>
  <c r="D34" i="48"/>
  <c r="BI33" i="48"/>
  <c r="AS41" i="48" s="1"/>
  <c r="BE33" i="48"/>
  <c r="AW41" i="48" s="1"/>
  <c r="BC33" i="48"/>
  <c r="AS37" i="48" s="1"/>
  <c r="AY33" i="48"/>
  <c r="AW37" i="48" s="1"/>
  <c r="AP33" i="48"/>
  <c r="AN33" i="48"/>
  <c r="AJ33" i="48"/>
  <c r="AH33" i="48"/>
  <c r="AD33" i="48"/>
  <c r="AB33" i="48"/>
  <c r="X33" i="48"/>
  <c r="V33" i="48"/>
  <c r="R33" i="48"/>
  <c r="P33" i="48"/>
  <c r="L33" i="48"/>
  <c r="J33" i="48"/>
  <c r="F33" i="48"/>
  <c r="BS32" i="48" s="1"/>
  <c r="D33" i="48"/>
  <c r="A33" i="48"/>
  <c r="BH32" i="48"/>
  <c r="AT40" i="48" s="1"/>
  <c r="BE32" i="48"/>
  <c r="AV40" i="48" s="1"/>
  <c r="BB32" i="48"/>
  <c r="AT36" i="48" s="1"/>
  <c r="AY32" i="48"/>
  <c r="AV36" i="48" s="1"/>
  <c r="AP32" i="48"/>
  <c r="AL32" i="48"/>
  <c r="AF32" i="48"/>
  <c r="Z32" i="48"/>
  <c r="T32" i="48"/>
  <c r="N32" i="48"/>
  <c r="H32" i="48"/>
  <c r="B32" i="48"/>
  <c r="A32" i="48"/>
  <c r="BI31" i="48"/>
  <c r="AM43" i="48" s="1"/>
  <c r="BE31" i="48"/>
  <c r="AQ43" i="48" s="1"/>
  <c r="BC31" i="48"/>
  <c r="AM39" i="48" s="1"/>
  <c r="AY31" i="48"/>
  <c r="AQ39" i="48" s="1"/>
  <c r="AW31" i="48"/>
  <c r="AM35" i="48" s="1"/>
  <c r="AS31" i="48"/>
  <c r="AQ35" i="48" s="1"/>
  <c r="AJ31" i="48"/>
  <c r="AH31" i="48"/>
  <c r="AD31" i="48"/>
  <c r="AB31" i="48"/>
  <c r="X31" i="48"/>
  <c r="V31" i="48"/>
  <c r="R31" i="48"/>
  <c r="P31" i="48"/>
  <c r="L31" i="48"/>
  <c r="J31" i="48"/>
  <c r="F31" i="48"/>
  <c r="D31" i="48"/>
  <c r="BI30" i="48"/>
  <c r="AM42" i="48" s="1"/>
  <c r="BE30" i="48"/>
  <c r="AQ42" i="48" s="1"/>
  <c r="BC30" i="48"/>
  <c r="AM38" i="48" s="1"/>
  <c r="AY30" i="48"/>
  <c r="AQ38" i="48" s="1"/>
  <c r="AW30" i="48"/>
  <c r="AM34" i="48" s="1"/>
  <c r="AS30" i="48"/>
  <c r="AQ34" i="48" s="1"/>
  <c r="AJ30" i="48"/>
  <c r="AH30" i="48"/>
  <c r="AD30" i="48"/>
  <c r="AB30" i="48"/>
  <c r="X30" i="48"/>
  <c r="V30" i="48"/>
  <c r="R30" i="48"/>
  <c r="P30" i="48"/>
  <c r="L30" i="48"/>
  <c r="J30" i="48"/>
  <c r="F30" i="48"/>
  <c r="D30" i="48"/>
  <c r="BI29" i="48"/>
  <c r="AM41" i="48" s="1"/>
  <c r="BE29" i="48"/>
  <c r="AQ41" i="48" s="1"/>
  <c r="BC29" i="48"/>
  <c r="AM37" i="48" s="1"/>
  <c r="AY29" i="48"/>
  <c r="AQ37" i="48" s="1"/>
  <c r="AW29" i="48"/>
  <c r="AM33" i="48" s="1"/>
  <c r="AS29" i="48"/>
  <c r="AQ33" i="48" s="1"/>
  <c r="AJ29" i="48"/>
  <c r="AH29" i="48"/>
  <c r="AD29" i="48"/>
  <c r="AB29" i="48"/>
  <c r="X29" i="48"/>
  <c r="V29" i="48"/>
  <c r="R29" i="48"/>
  <c r="P29" i="48"/>
  <c r="L29" i="48"/>
  <c r="J29" i="48"/>
  <c r="BR28" i="48" s="1"/>
  <c r="BX28" i="48" s="1"/>
  <c r="F29" i="48"/>
  <c r="D29" i="48"/>
  <c r="A29" i="48"/>
  <c r="BS28" i="48"/>
  <c r="BH28" i="48"/>
  <c r="AN40" i="48" s="1"/>
  <c r="BE28" i="48"/>
  <c r="AP40" i="48" s="1"/>
  <c r="BB28" i="48"/>
  <c r="AY28" i="48"/>
  <c r="AP36" i="48" s="1"/>
  <c r="AV28" i="48"/>
  <c r="AN32" i="48" s="1"/>
  <c r="AS28" i="48"/>
  <c r="AF28" i="48"/>
  <c r="T28" i="48"/>
  <c r="N28" i="48"/>
  <c r="H28" i="48"/>
  <c r="B28" i="48"/>
  <c r="A28" i="48"/>
  <c r="BI27" i="48"/>
  <c r="AG43" i="48" s="1"/>
  <c r="BE27" i="48"/>
  <c r="AK43" i="48" s="1"/>
  <c r="BC27" i="48"/>
  <c r="AG39" i="48" s="1"/>
  <c r="AY27" i="48"/>
  <c r="AK39" i="48" s="1"/>
  <c r="AW27" i="48"/>
  <c r="AG35" i="48" s="1"/>
  <c r="AS27" i="48"/>
  <c r="AK35" i="48" s="1"/>
  <c r="AQ27" i="48"/>
  <c r="AG31" i="48" s="1"/>
  <c r="AM27" i="48"/>
  <c r="AK31" i="48" s="1"/>
  <c r="AD27" i="48"/>
  <c r="AB27" i="48"/>
  <c r="X27" i="48"/>
  <c r="V27" i="48"/>
  <c r="R27" i="48"/>
  <c r="P27" i="48"/>
  <c r="L27" i="48"/>
  <c r="J27" i="48"/>
  <c r="F27" i="48"/>
  <c r="D27" i="48"/>
  <c r="BI26" i="48"/>
  <c r="AG42" i="48" s="1"/>
  <c r="BE26" i="48"/>
  <c r="AK42" i="48" s="1"/>
  <c r="BC26" i="48"/>
  <c r="AG38" i="48" s="1"/>
  <c r="AY26" i="48"/>
  <c r="AK38" i="48" s="1"/>
  <c r="AW26" i="48"/>
  <c r="AG34" i="48" s="1"/>
  <c r="AS26" i="48"/>
  <c r="AK34" i="48" s="1"/>
  <c r="AQ26" i="48"/>
  <c r="AG30" i="48" s="1"/>
  <c r="AM26" i="48"/>
  <c r="AK30" i="48" s="1"/>
  <c r="AD26" i="48"/>
  <c r="AB26" i="48"/>
  <c r="X26" i="48"/>
  <c r="V26" i="48"/>
  <c r="S26" i="48"/>
  <c r="R26" i="48"/>
  <c r="P26" i="48"/>
  <c r="L26" i="48"/>
  <c r="J26" i="48"/>
  <c r="BR24" i="48" s="1"/>
  <c r="BX24" i="48" s="1"/>
  <c r="F26" i="48"/>
  <c r="D26" i="48"/>
  <c r="BI25" i="48"/>
  <c r="AG41" i="48" s="1"/>
  <c r="BE25" i="48"/>
  <c r="AK41" i="48" s="1"/>
  <c r="BC25" i="48"/>
  <c r="AG37" i="48" s="1"/>
  <c r="AY25" i="48"/>
  <c r="AK37" i="48" s="1"/>
  <c r="AW25" i="48"/>
  <c r="AG33" i="48" s="1"/>
  <c r="AS25" i="48"/>
  <c r="AK33" i="48" s="1"/>
  <c r="AQ25" i="48"/>
  <c r="AG29" i="48" s="1"/>
  <c r="AM25" i="48"/>
  <c r="AK29" i="48" s="1"/>
  <c r="AD25" i="48"/>
  <c r="AB25" i="48"/>
  <c r="X25" i="48"/>
  <c r="V25" i="48"/>
  <c r="S25" i="48"/>
  <c r="R25" i="48"/>
  <c r="P25" i="48"/>
  <c r="L25" i="48"/>
  <c r="J25" i="48"/>
  <c r="F25" i="48"/>
  <c r="BS24" i="48" s="1"/>
  <c r="D25" i="48"/>
  <c r="A25" i="48"/>
  <c r="BH24" i="48"/>
  <c r="AH40" i="48" s="1"/>
  <c r="BE24" i="48"/>
  <c r="BB24" i="48"/>
  <c r="AH36" i="48" s="1"/>
  <c r="AY24" i="48"/>
  <c r="AJ36" i="48" s="1"/>
  <c r="AV24" i="48"/>
  <c r="AH32" i="48" s="1"/>
  <c r="AS24" i="48"/>
  <c r="AJ32" i="48" s="1"/>
  <c r="AP24" i="48"/>
  <c r="AH28" i="48" s="1"/>
  <c r="AM24" i="48"/>
  <c r="AJ28" i="48" s="1"/>
  <c r="Z24" i="48"/>
  <c r="T24" i="48"/>
  <c r="N24" i="48"/>
  <c r="H24" i="48"/>
  <c r="B24" i="48"/>
  <c r="A24" i="48"/>
  <c r="BI23" i="48"/>
  <c r="AA43" i="48" s="1"/>
  <c r="BE23" i="48"/>
  <c r="AE43" i="48" s="1"/>
  <c r="BC23" i="48"/>
  <c r="AA39" i="48" s="1"/>
  <c r="AY23" i="48"/>
  <c r="AE39" i="48" s="1"/>
  <c r="AW23" i="48"/>
  <c r="AA35" i="48" s="1"/>
  <c r="AS23" i="48"/>
  <c r="AE35" i="48" s="1"/>
  <c r="AQ23" i="48"/>
  <c r="AA31" i="48" s="1"/>
  <c r="AM23" i="48"/>
  <c r="AE31" i="48" s="1"/>
  <c r="AK23" i="48"/>
  <c r="AA27" i="48" s="1"/>
  <c r="AG23" i="48"/>
  <c r="AE27" i="48" s="1"/>
  <c r="X23" i="48"/>
  <c r="V23" i="48"/>
  <c r="R23" i="48"/>
  <c r="P23" i="48"/>
  <c r="L23" i="48"/>
  <c r="J23" i="48"/>
  <c r="F23" i="48"/>
  <c r="D23" i="48"/>
  <c r="BI22" i="48"/>
  <c r="AA42" i="48" s="1"/>
  <c r="BE22" i="48"/>
  <c r="AE42" i="48" s="1"/>
  <c r="BC22" i="48"/>
  <c r="AA38" i="48" s="1"/>
  <c r="AY22" i="48"/>
  <c r="AE38" i="48" s="1"/>
  <c r="AW22" i="48"/>
  <c r="AA34" i="48" s="1"/>
  <c r="AS22" i="48"/>
  <c r="AE34" i="48" s="1"/>
  <c r="AQ22" i="48"/>
  <c r="AA30" i="48" s="1"/>
  <c r="AM22" i="48"/>
  <c r="AE30" i="48" s="1"/>
  <c r="AK22" i="48"/>
  <c r="AA26" i="48" s="1"/>
  <c r="AG22" i="48"/>
  <c r="AE26" i="48" s="1"/>
  <c r="X22" i="48"/>
  <c r="V22" i="48"/>
  <c r="R22" i="48"/>
  <c r="P22" i="48"/>
  <c r="L22" i="48"/>
  <c r="J22" i="48"/>
  <c r="F22" i="48"/>
  <c r="D22" i="48"/>
  <c r="BI21" i="48"/>
  <c r="AA41" i="48" s="1"/>
  <c r="BE21" i="48"/>
  <c r="AE41" i="48" s="1"/>
  <c r="BC21" i="48"/>
  <c r="AA37" i="48" s="1"/>
  <c r="AY21" i="48"/>
  <c r="AE37" i="48" s="1"/>
  <c r="AW21" i="48"/>
  <c r="AA33" i="48" s="1"/>
  <c r="AS21" i="48"/>
  <c r="AE33" i="48" s="1"/>
  <c r="AQ21" i="48"/>
  <c r="AA29" i="48" s="1"/>
  <c r="AM21" i="48"/>
  <c r="AE29" i="48" s="1"/>
  <c r="AK21" i="48"/>
  <c r="AA25" i="48" s="1"/>
  <c r="AG21" i="48"/>
  <c r="AE25" i="48" s="1"/>
  <c r="X21" i="48"/>
  <c r="V21" i="48"/>
  <c r="R21" i="48"/>
  <c r="P21" i="48"/>
  <c r="L21" i="48"/>
  <c r="J21" i="48"/>
  <c r="F21" i="48"/>
  <c r="D21" i="48"/>
  <c r="A21" i="48"/>
  <c r="BH20" i="48"/>
  <c r="AB40" i="48" s="1"/>
  <c r="BE20" i="48"/>
  <c r="AD40" i="48" s="1"/>
  <c r="BB20" i="48"/>
  <c r="AB36" i="48" s="1"/>
  <c r="AY20" i="48"/>
  <c r="AD36" i="48" s="1"/>
  <c r="AV20" i="48"/>
  <c r="AB32" i="48" s="1"/>
  <c r="AS20" i="48"/>
  <c r="AD32" i="48" s="1"/>
  <c r="AP20" i="48"/>
  <c r="AB28" i="48" s="1"/>
  <c r="AM20" i="48"/>
  <c r="AD28" i="48" s="1"/>
  <c r="AJ20" i="48"/>
  <c r="AB24" i="48" s="1"/>
  <c r="AG20" i="48"/>
  <c r="AD24" i="48" s="1"/>
  <c r="T20" i="48"/>
  <c r="N20" i="48"/>
  <c r="H20" i="48"/>
  <c r="B20" i="48"/>
  <c r="A20" i="48"/>
  <c r="BI19" i="48"/>
  <c r="U43" i="48" s="1"/>
  <c r="BE19" i="48"/>
  <c r="Y43" i="48" s="1"/>
  <c r="BC19" i="48"/>
  <c r="U39" i="48" s="1"/>
  <c r="AY19" i="48"/>
  <c r="Y39" i="48" s="1"/>
  <c r="AW19" i="48"/>
  <c r="U35" i="48" s="1"/>
  <c r="AS19" i="48"/>
  <c r="Y35" i="48" s="1"/>
  <c r="AQ19" i="48"/>
  <c r="U31" i="48" s="1"/>
  <c r="AM19" i="48"/>
  <c r="Y31" i="48" s="1"/>
  <c r="AK19" i="48"/>
  <c r="U27" i="48" s="1"/>
  <c r="AG19" i="48"/>
  <c r="Y27" i="48" s="1"/>
  <c r="AE19" i="48"/>
  <c r="U23" i="48" s="1"/>
  <c r="AA19" i="48"/>
  <c r="Y23" i="48" s="1"/>
  <c r="R19" i="48"/>
  <c r="P19" i="48"/>
  <c r="L19" i="48"/>
  <c r="J19" i="48"/>
  <c r="F19" i="48"/>
  <c r="D19" i="48"/>
  <c r="BI18" i="48"/>
  <c r="U42" i="48" s="1"/>
  <c r="BE18" i="48"/>
  <c r="Y42" i="48" s="1"/>
  <c r="BC18" i="48"/>
  <c r="U38" i="48" s="1"/>
  <c r="AY18" i="48"/>
  <c r="Y38" i="48" s="1"/>
  <c r="AW18" i="48"/>
  <c r="U34" i="48" s="1"/>
  <c r="AS18" i="48"/>
  <c r="Y34" i="48" s="1"/>
  <c r="AQ18" i="48"/>
  <c r="U30" i="48" s="1"/>
  <c r="AM18" i="48"/>
  <c r="Y30" i="48" s="1"/>
  <c r="AK18" i="48"/>
  <c r="U26" i="48" s="1"/>
  <c r="AG18" i="48"/>
  <c r="Y26" i="48" s="1"/>
  <c r="AE18" i="48"/>
  <c r="U22" i="48" s="1"/>
  <c r="AA18" i="48"/>
  <c r="Y22" i="48" s="1"/>
  <c r="R18" i="48"/>
  <c r="P18" i="48"/>
  <c r="L18" i="48"/>
  <c r="J18" i="48"/>
  <c r="F18" i="48"/>
  <c r="D18" i="48"/>
  <c r="BI17" i="48"/>
  <c r="U41" i="48" s="1"/>
  <c r="BE17" i="48"/>
  <c r="Y41" i="48" s="1"/>
  <c r="BC17" i="48"/>
  <c r="U37" i="48" s="1"/>
  <c r="AY17" i="48"/>
  <c r="Y37" i="48" s="1"/>
  <c r="AW17" i="48"/>
  <c r="U33" i="48" s="1"/>
  <c r="AS17" i="48"/>
  <c r="Y33" i="48" s="1"/>
  <c r="AQ17" i="48"/>
  <c r="U29" i="48" s="1"/>
  <c r="AM17" i="48"/>
  <c r="Y29" i="48" s="1"/>
  <c r="AK17" i="48"/>
  <c r="U25" i="48" s="1"/>
  <c r="AG17" i="48"/>
  <c r="Y25" i="48" s="1"/>
  <c r="AE17" i="48"/>
  <c r="U21" i="48" s="1"/>
  <c r="AA17" i="48"/>
  <c r="Y21" i="48" s="1"/>
  <c r="R17" i="48"/>
  <c r="P17" i="48"/>
  <c r="L17" i="48"/>
  <c r="J17" i="48"/>
  <c r="F17" i="48"/>
  <c r="BS16" i="48" s="1"/>
  <c r="D17" i="48"/>
  <c r="A17" i="48"/>
  <c r="BH16" i="48"/>
  <c r="V40" i="48" s="1"/>
  <c r="BE16" i="48"/>
  <c r="X40" i="48" s="1"/>
  <c r="BB16" i="48"/>
  <c r="V36" i="48" s="1"/>
  <c r="AY16" i="48"/>
  <c r="X36" i="48" s="1"/>
  <c r="AV16" i="48"/>
  <c r="V32" i="48" s="1"/>
  <c r="AS16" i="48"/>
  <c r="X32" i="48" s="1"/>
  <c r="AP16" i="48"/>
  <c r="V28" i="48" s="1"/>
  <c r="AM16" i="48"/>
  <c r="X28" i="48" s="1"/>
  <c r="AJ16" i="48"/>
  <c r="V24" i="48" s="1"/>
  <c r="AG16" i="48"/>
  <c r="X24" i="48" s="1"/>
  <c r="AD16" i="48"/>
  <c r="V20" i="48" s="1"/>
  <c r="N16" i="48"/>
  <c r="H16" i="48"/>
  <c r="B16" i="48"/>
  <c r="A16" i="48"/>
  <c r="BI15" i="48"/>
  <c r="O43" i="48" s="1"/>
  <c r="BE15" i="48"/>
  <c r="S43" i="48" s="1"/>
  <c r="BC15" i="48"/>
  <c r="O39" i="48" s="1"/>
  <c r="AY15" i="48"/>
  <c r="S39" i="48" s="1"/>
  <c r="AW15" i="48"/>
  <c r="O35" i="48" s="1"/>
  <c r="AS15" i="48"/>
  <c r="S35" i="48" s="1"/>
  <c r="AQ15" i="48"/>
  <c r="O31" i="48" s="1"/>
  <c r="AM15" i="48"/>
  <c r="S31" i="48" s="1"/>
  <c r="AK15" i="48"/>
  <c r="O27" i="48" s="1"/>
  <c r="AG15" i="48"/>
  <c r="S27" i="48" s="1"/>
  <c r="AE15" i="48"/>
  <c r="O23" i="48" s="1"/>
  <c r="AA15" i="48"/>
  <c r="S23" i="48" s="1"/>
  <c r="Y15" i="48"/>
  <c r="O19" i="48" s="1"/>
  <c r="U15" i="48"/>
  <c r="S19" i="48" s="1"/>
  <c r="L15" i="48"/>
  <c r="J15" i="48"/>
  <c r="F15" i="48"/>
  <c r="D15" i="48"/>
  <c r="BI14" i="48"/>
  <c r="O42" i="48" s="1"/>
  <c r="BE14" i="48"/>
  <c r="S42" i="48" s="1"/>
  <c r="BC14" i="48"/>
  <c r="O38" i="48" s="1"/>
  <c r="AY14" i="48"/>
  <c r="S38" i="48" s="1"/>
  <c r="AW14" i="48"/>
  <c r="O34" i="48" s="1"/>
  <c r="AS14" i="48"/>
  <c r="S34" i="48" s="1"/>
  <c r="AQ14" i="48"/>
  <c r="O30" i="48" s="1"/>
  <c r="AM14" i="48"/>
  <c r="S30" i="48" s="1"/>
  <c r="AK14" i="48"/>
  <c r="O26" i="48" s="1"/>
  <c r="AE14" i="48"/>
  <c r="O22" i="48" s="1"/>
  <c r="AA14" i="48"/>
  <c r="S22" i="48" s="1"/>
  <c r="Y14" i="48"/>
  <c r="O18" i="48" s="1"/>
  <c r="U14" i="48"/>
  <c r="S18" i="48" s="1"/>
  <c r="L14" i="48"/>
  <c r="J14" i="48"/>
  <c r="F14" i="48"/>
  <c r="D14" i="48"/>
  <c r="BI13" i="48"/>
  <c r="O41" i="48" s="1"/>
  <c r="BE13" i="48"/>
  <c r="S41" i="48" s="1"/>
  <c r="BC13" i="48"/>
  <c r="O37" i="48" s="1"/>
  <c r="AY13" i="48"/>
  <c r="S37" i="48" s="1"/>
  <c r="AW13" i="48"/>
  <c r="O33" i="48" s="1"/>
  <c r="AS13" i="48"/>
  <c r="S33" i="48" s="1"/>
  <c r="AQ13" i="48"/>
  <c r="O29" i="48" s="1"/>
  <c r="AM13" i="48"/>
  <c r="S29" i="48" s="1"/>
  <c r="AK13" i="48"/>
  <c r="O25" i="48" s="1"/>
  <c r="AE13" i="48"/>
  <c r="O21" i="48" s="1"/>
  <c r="AA13" i="48"/>
  <c r="S21" i="48" s="1"/>
  <c r="Y13" i="48"/>
  <c r="O17" i="48" s="1"/>
  <c r="U13" i="48"/>
  <c r="S17" i="48" s="1"/>
  <c r="L13" i="48"/>
  <c r="J13" i="48"/>
  <c r="F13" i="48"/>
  <c r="E13" i="48"/>
  <c r="D13" i="48"/>
  <c r="A13" i="48"/>
  <c r="BH12" i="48"/>
  <c r="P40" i="48" s="1"/>
  <c r="BE12" i="48"/>
  <c r="R40" i="48" s="1"/>
  <c r="BB12" i="48"/>
  <c r="AY12" i="48"/>
  <c r="R36" i="48" s="1"/>
  <c r="AV12" i="48"/>
  <c r="P32" i="48" s="1"/>
  <c r="AS12" i="48"/>
  <c r="R32" i="48" s="1"/>
  <c r="AP12" i="48"/>
  <c r="P28" i="48" s="1"/>
  <c r="AM12" i="48"/>
  <c r="R28" i="48" s="1"/>
  <c r="AJ12" i="48"/>
  <c r="P24" i="48" s="1"/>
  <c r="AG12" i="48"/>
  <c r="R24" i="48" s="1"/>
  <c r="AA12" i="48"/>
  <c r="R20" i="48" s="1"/>
  <c r="H12" i="48"/>
  <c r="B12" i="48"/>
  <c r="A12" i="48"/>
  <c r="BI11" i="48"/>
  <c r="I43" i="48" s="1"/>
  <c r="BE11" i="48"/>
  <c r="M43" i="48" s="1"/>
  <c r="BC11" i="48"/>
  <c r="I39" i="48" s="1"/>
  <c r="AY11" i="48"/>
  <c r="M39" i="48" s="1"/>
  <c r="AW11" i="48"/>
  <c r="I35" i="48" s="1"/>
  <c r="AS11" i="48"/>
  <c r="M35" i="48" s="1"/>
  <c r="AQ11" i="48"/>
  <c r="AM11" i="48"/>
  <c r="AK11" i="48"/>
  <c r="I27" i="48" s="1"/>
  <c r="AG11" i="48"/>
  <c r="M27" i="48" s="1"/>
  <c r="AE11" i="48"/>
  <c r="I23" i="48" s="1"/>
  <c r="AA11" i="48"/>
  <c r="M23" i="48" s="1"/>
  <c r="Y11" i="48"/>
  <c r="I19" i="48" s="1"/>
  <c r="U11" i="48"/>
  <c r="M19" i="48" s="1"/>
  <c r="S11" i="48"/>
  <c r="I15" i="48" s="1"/>
  <c r="O11" i="48"/>
  <c r="M15" i="48" s="1"/>
  <c r="F11" i="48"/>
  <c r="D11" i="48"/>
  <c r="BI10" i="48"/>
  <c r="I42" i="48" s="1"/>
  <c r="BE10" i="48"/>
  <c r="M42" i="48" s="1"/>
  <c r="BC10" i="48"/>
  <c r="I38" i="48" s="1"/>
  <c r="AY10" i="48"/>
  <c r="M38" i="48" s="1"/>
  <c r="AW10" i="48"/>
  <c r="I34" i="48" s="1"/>
  <c r="AS10" i="48"/>
  <c r="M34" i="48" s="1"/>
  <c r="AQ10" i="48"/>
  <c r="AM10" i="48"/>
  <c r="AK10" i="48"/>
  <c r="I26" i="48" s="1"/>
  <c r="AG10" i="48"/>
  <c r="M26" i="48" s="1"/>
  <c r="AE10" i="48"/>
  <c r="I22" i="48" s="1"/>
  <c r="AA10" i="48"/>
  <c r="M22" i="48" s="1"/>
  <c r="Y10" i="48"/>
  <c r="I18" i="48" s="1"/>
  <c r="U10" i="48"/>
  <c r="M18" i="48" s="1"/>
  <c r="S10" i="48"/>
  <c r="I14" i="48" s="1"/>
  <c r="O10" i="48"/>
  <c r="M14" i="48" s="1"/>
  <c r="F10" i="48"/>
  <c r="BS8" i="48" s="1"/>
  <c r="D10" i="48"/>
  <c r="BR8" i="48" s="1"/>
  <c r="BI9" i="48"/>
  <c r="I41" i="48" s="1"/>
  <c r="BE9" i="48"/>
  <c r="M41" i="48" s="1"/>
  <c r="BC9" i="48"/>
  <c r="I37" i="48" s="1"/>
  <c r="AY9" i="48"/>
  <c r="M37" i="48" s="1"/>
  <c r="AW9" i="48"/>
  <c r="I33" i="48" s="1"/>
  <c r="AS9" i="48"/>
  <c r="M33" i="48" s="1"/>
  <c r="AQ9" i="48"/>
  <c r="AM9" i="48"/>
  <c r="AK9" i="48"/>
  <c r="I25" i="48" s="1"/>
  <c r="AG9" i="48"/>
  <c r="M25" i="48" s="1"/>
  <c r="AE9" i="48"/>
  <c r="I21" i="48" s="1"/>
  <c r="AA9" i="48"/>
  <c r="M21" i="48" s="1"/>
  <c r="Y9" i="48"/>
  <c r="I17" i="48" s="1"/>
  <c r="U9" i="48"/>
  <c r="M17" i="48" s="1"/>
  <c r="S9" i="48"/>
  <c r="I13" i="48" s="1"/>
  <c r="O9" i="48"/>
  <c r="M13" i="48" s="1"/>
  <c r="F9" i="48"/>
  <c r="D9" i="48"/>
  <c r="A9" i="48"/>
  <c r="BH8" i="48"/>
  <c r="J40" i="48" s="1"/>
  <c r="BE8" i="48"/>
  <c r="BB8" i="48"/>
  <c r="AY8" i="48"/>
  <c r="L36" i="48" s="1"/>
  <c r="AV8" i="48"/>
  <c r="J32" i="48" s="1"/>
  <c r="AS8" i="48"/>
  <c r="L32" i="48" s="1"/>
  <c r="AP8" i="48"/>
  <c r="J28" i="48" s="1"/>
  <c r="AM8" i="48"/>
  <c r="L28" i="48" s="1"/>
  <c r="AJ8" i="48"/>
  <c r="J24" i="48" s="1"/>
  <c r="AG8" i="48"/>
  <c r="L24" i="48" s="1"/>
  <c r="AA8" i="48"/>
  <c r="L20" i="48" s="1"/>
  <c r="X8" i="48"/>
  <c r="J16" i="48" s="1"/>
  <c r="B8" i="48"/>
  <c r="A8" i="48"/>
  <c r="BI7" i="48"/>
  <c r="C43" i="48" s="1"/>
  <c r="BE7" i="48"/>
  <c r="G43" i="48" s="1"/>
  <c r="BC7" i="48"/>
  <c r="C39" i="48" s="1"/>
  <c r="AY7" i="48"/>
  <c r="G39" i="48" s="1"/>
  <c r="AW7" i="48"/>
  <c r="C35" i="48" s="1"/>
  <c r="AS7" i="48"/>
  <c r="G35" i="48" s="1"/>
  <c r="AQ7" i="48"/>
  <c r="AM7" i="48"/>
  <c r="AK7" i="48"/>
  <c r="C27" i="48" s="1"/>
  <c r="AG7" i="48"/>
  <c r="G27" i="48" s="1"/>
  <c r="AE7" i="48"/>
  <c r="C23" i="48" s="1"/>
  <c r="AA7" i="48"/>
  <c r="G23" i="48" s="1"/>
  <c r="Y7" i="48"/>
  <c r="C19" i="48" s="1"/>
  <c r="U7" i="48"/>
  <c r="G19" i="48" s="1"/>
  <c r="S7" i="48"/>
  <c r="C15" i="48" s="1"/>
  <c r="O7" i="48"/>
  <c r="G15" i="48" s="1"/>
  <c r="M7" i="48"/>
  <c r="C11" i="48" s="1"/>
  <c r="I7" i="48"/>
  <c r="G11" i="48" s="1"/>
  <c r="BI6" i="48"/>
  <c r="C42" i="48" s="1"/>
  <c r="BE6" i="48"/>
  <c r="G42" i="48" s="1"/>
  <c r="BC6" i="48"/>
  <c r="C38" i="48" s="1"/>
  <c r="AY6" i="48"/>
  <c r="G38" i="48" s="1"/>
  <c r="AW6" i="48"/>
  <c r="C34" i="48" s="1"/>
  <c r="AS6" i="48"/>
  <c r="G34" i="48" s="1"/>
  <c r="AQ6" i="48"/>
  <c r="AM6" i="48"/>
  <c r="AK6" i="48"/>
  <c r="C26" i="48" s="1"/>
  <c r="AG6" i="48"/>
  <c r="G26" i="48" s="1"/>
  <c r="AE6" i="48"/>
  <c r="C22" i="48" s="1"/>
  <c r="AA6" i="48"/>
  <c r="G22" i="48" s="1"/>
  <c r="Y6" i="48"/>
  <c r="C18" i="48" s="1"/>
  <c r="U6" i="48"/>
  <c r="G18" i="48" s="1"/>
  <c r="S6" i="48"/>
  <c r="C14" i="48" s="1"/>
  <c r="O6" i="48"/>
  <c r="G14" i="48" s="1"/>
  <c r="M6" i="48"/>
  <c r="C10" i="48" s="1"/>
  <c r="I6" i="48"/>
  <c r="G10" i="48" s="1"/>
  <c r="BI5" i="48"/>
  <c r="C41" i="48" s="1"/>
  <c r="BE5" i="48"/>
  <c r="G41" i="48" s="1"/>
  <c r="BC5" i="48"/>
  <c r="C37" i="48" s="1"/>
  <c r="AY5" i="48"/>
  <c r="G37" i="48" s="1"/>
  <c r="AW5" i="48"/>
  <c r="C33" i="48" s="1"/>
  <c r="AU5" i="48"/>
  <c r="AS5" i="48"/>
  <c r="G33" i="48" s="1"/>
  <c r="AQ5" i="48"/>
  <c r="AM5" i="48"/>
  <c r="AK5" i="48"/>
  <c r="C25" i="48" s="1"/>
  <c r="AG5" i="48"/>
  <c r="G25" i="48" s="1"/>
  <c r="AE5" i="48"/>
  <c r="C21" i="48" s="1"/>
  <c r="AA5" i="48"/>
  <c r="G21" i="48" s="1"/>
  <c r="Y5" i="48"/>
  <c r="C17" i="48" s="1"/>
  <c r="U5" i="48"/>
  <c r="G17" i="48" s="1"/>
  <c r="S5" i="48"/>
  <c r="C13" i="48" s="1"/>
  <c r="O5" i="48"/>
  <c r="G13" i="48" s="1"/>
  <c r="M5" i="48"/>
  <c r="C9" i="48" s="1"/>
  <c r="I5" i="48"/>
  <c r="G9" i="48" s="1"/>
  <c r="A5" i="48"/>
  <c r="BS4" i="48"/>
  <c r="BR4" i="48"/>
  <c r="BH4" i="48"/>
  <c r="D40" i="48" s="1"/>
  <c r="BE4" i="48"/>
  <c r="F40" i="48" s="1"/>
  <c r="BP40" i="48" s="1"/>
  <c r="BB4" i="48"/>
  <c r="D36" i="48" s="1"/>
  <c r="AY4" i="48"/>
  <c r="AV4" i="48"/>
  <c r="D32" i="48" s="1"/>
  <c r="AS4" i="48"/>
  <c r="F32" i="48" s="1"/>
  <c r="AP4" i="48"/>
  <c r="D28" i="48" s="1"/>
  <c r="BN28" i="48" s="1"/>
  <c r="AM4" i="48"/>
  <c r="F28" i="48" s="1"/>
  <c r="AJ4" i="48"/>
  <c r="D24" i="48" s="1"/>
  <c r="AG4" i="48"/>
  <c r="F24" i="48" s="1"/>
  <c r="BP24" i="48" s="1"/>
  <c r="X4" i="48"/>
  <c r="D16" i="48" s="1"/>
  <c r="R4" i="48"/>
  <c r="D12" i="48" s="1"/>
  <c r="A4" i="48"/>
  <c r="BD49" i="47"/>
  <c r="AX49" i="47"/>
  <c r="AR49" i="47"/>
  <c r="AL49" i="47"/>
  <c r="AF49" i="47"/>
  <c r="Z49" i="47"/>
  <c r="T49" i="47"/>
  <c r="N49" i="47"/>
  <c r="H49" i="47"/>
  <c r="B49" i="47"/>
  <c r="A49" i="47"/>
  <c r="BB43" i="47"/>
  <c r="AZ43" i="47"/>
  <c r="AV43" i="47"/>
  <c r="AT43" i="47"/>
  <c r="AP43" i="47"/>
  <c r="AN43" i="47"/>
  <c r="AJ43" i="47"/>
  <c r="AH43" i="47"/>
  <c r="AD43" i="47"/>
  <c r="AB43" i="47"/>
  <c r="X43" i="47"/>
  <c r="V43" i="47"/>
  <c r="R43" i="47"/>
  <c r="P43" i="47"/>
  <c r="L43" i="47"/>
  <c r="J43" i="47"/>
  <c r="F43" i="47"/>
  <c r="D43" i="47"/>
  <c r="BB42" i="47"/>
  <c r="AZ42" i="47"/>
  <c r="AV42" i="47"/>
  <c r="AT42" i="47"/>
  <c r="AP42" i="47"/>
  <c r="AN42" i="47"/>
  <c r="AJ42" i="47"/>
  <c r="AH42" i="47"/>
  <c r="AD42" i="47"/>
  <c r="AB42" i="47"/>
  <c r="X42" i="47"/>
  <c r="V42" i="47"/>
  <c r="R42" i="47"/>
  <c r="P42" i="47"/>
  <c r="L42" i="47"/>
  <c r="J42" i="47"/>
  <c r="F42" i="47"/>
  <c r="D42" i="47"/>
  <c r="BB41" i="47"/>
  <c r="AZ41" i="47"/>
  <c r="AV41" i="47"/>
  <c r="AT41" i="47"/>
  <c r="AP41" i="47"/>
  <c r="AN41" i="47"/>
  <c r="AJ41" i="47"/>
  <c r="AH41" i="47"/>
  <c r="AD41" i="47"/>
  <c r="AB41" i="47"/>
  <c r="X41" i="47"/>
  <c r="V41" i="47"/>
  <c r="R41" i="47"/>
  <c r="P41" i="47"/>
  <c r="L41" i="47"/>
  <c r="J41" i="47"/>
  <c r="F41" i="47"/>
  <c r="BS40" i="47" s="1"/>
  <c r="D41" i="47"/>
  <c r="A41" i="47"/>
  <c r="BR40" i="47"/>
  <c r="BX40" i="47" s="1"/>
  <c r="AX40" i="47"/>
  <c r="AR40" i="47"/>
  <c r="AL40" i="47"/>
  <c r="AJ40" i="47"/>
  <c r="AF40" i="47"/>
  <c r="Z40" i="47"/>
  <c r="T40" i="47"/>
  <c r="N40" i="47"/>
  <c r="L40" i="47"/>
  <c r="H40" i="47"/>
  <c r="B40" i="47"/>
  <c r="A40" i="47"/>
  <c r="BI39" i="47"/>
  <c r="AY43" i="47" s="1"/>
  <c r="BE39" i="47"/>
  <c r="BC43" i="47" s="1"/>
  <c r="AV39" i="47"/>
  <c r="AT39" i="47"/>
  <c r="AP39" i="47"/>
  <c r="AN39" i="47"/>
  <c r="AJ39" i="47"/>
  <c r="AH39" i="47"/>
  <c r="AD39" i="47"/>
  <c r="AB39" i="47"/>
  <c r="X39" i="47"/>
  <c r="V39" i="47"/>
  <c r="R39" i="47"/>
  <c r="P39" i="47"/>
  <c r="L39" i="47"/>
  <c r="J39" i="47"/>
  <c r="F39" i="47"/>
  <c r="D39" i="47"/>
  <c r="BI38" i="47"/>
  <c r="AY42" i="47" s="1"/>
  <c r="BE38" i="47"/>
  <c r="BC42" i="47" s="1"/>
  <c r="AV38" i="47"/>
  <c r="AT38" i="47"/>
  <c r="AP38" i="47"/>
  <c r="AN38" i="47"/>
  <c r="AJ38" i="47"/>
  <c r="AH38" i="47"/>
  <c r="AD38" i="47"/>
  <c r="AB38" i="47"/>
  <c r="X38" i="47"/>
  <c r="V38" i="47"/>
  <c r="R38" i="47"/>
  <c r="P38" i="47"/>
  <c r="L38" i="47"/>
  <c r="J38" i="47"/>
  <c r="F38" i="47"/>
  <c r="D38" i="47"/>
  <c r="BI37" i="47"/>
  <c r="AY41" i="47" s="1"/>
  <c r="BE37" i="47"/>
  <c r="BC41" i="47" s="1"/>
  <c r="AV37" i="47"/>
  <c r="AT37" i="47"/>
  <c r="AP37" i="47"/>
  <c r="AN37" i="47"/>
  <c r="AJ37" i="47"/>
  <c r="AH37" i="47"/>
  <c r="AD37" i="47"/>
  <c r="AB37" i="47"/>
  <c r="X37" i="47"/>
  <c r="V37" i="47"/>
  <c r="R37" i="47"/>
  <c r="P37" i="47"/>
  <c r="L37" i="47"/>
  <c r="J37" i="47"/>
  <c r="BR36" i="47" s="1"/>
  <c r="BX36" i="47" s="1"/>
  <c r="F37" i="47"/>
  <c r="D37" i="47"/>
  <c r="A37" i="47"/>
  <c r="BH36" i="47"/>
  <c r="AZ40" i="47" s="1"/>
  <c r="BE36" i="47"/>
  <c r="BB40" i="47" s="1"/>
  <c r="AR36" i="47"/>
  <c r="AN36" i="47"/>
  <c r="AL36" i="47"/>
  <c r="AF36" i="47"/>
  <c r="Z36" i="47"/>
  <c r="T36" i="47"/>
  <c r="P36" i="47"/>
  <c r="N36" i="47"/>
  <c r="J36" i="47"/>
  <c r="H36" i="47"/>
  <c r="F36" i="47"/>
  <c r="B36" i="47"/>
  <c r="A36" i="47"/>
  <c r="BI35" i="47"/>
  <c r="AS43" i="47" s="1"/>
  <c r="BE35" i="47"/>
  <c r="AW43" i="47" s="1"/>
  <c r="BC35" i="47"/>
  <c r="AS39" i="47" s="1"/>
  <c r="AY35" i="47"/>
  <c r="AW39" i="47" s="1"/>
  <c r="AP35" i="47"/>
  <c r="AN35" i="47"/>
  <c r="AM35" i="47"/>
  <c r="AJ35" i="47"/>
  <c r="AH35" i="47"/>
  <c r="AD35" i="47"/>
  <c r="AB35" i="47"/>
  <c r="X35" i="47"/>
  <c r="V35" i="47"/>
  <c r="R35" i="47"/>
  <c r="P35" i="47"/>
  <c r="L35" i="47"/>
  <c r="J35" i="47"/>
  <c r="F35" i="47"/>
  <c r="D35" i="47"/>
  <c r="BI34" i="47"/>
  <c r="AS42" i="47" s="1"/>
  <c r="BE34" i="47"/>
  <c r="AW42" i="47" s="1"/>
  <c r="BC34" i="47"/>
  <c r="AS38" i="47" s="1"/>
  <c r="AY34" i="47"/>
  <c r="AW38" i="47" s="1"/>
  <c r="AP34" i="47"/>
  <c r="AN34" i="47"/>
  <c r="AJ34" i="47"/>
  <c r="AH34" i="47"/>
  <c r="AD34" i="47"/>
  <c r="AB34" i="47"/>
  <c r="X34" i="47"/>
  <c r="V34" i="47"/>
  <c r="R34" i="47"/>
  <c r="P34" i="47"/>
  <c r="L34" i="47"/>
  <c r="J34" i="47"/>
  <c r="F34" i="47"/>
  <c r="D34" i="47"/>
  <c r="BI33" i="47"/>
  <c r="AS41" i="47" s="1"/>
  <c r="BE33" i="47"/>
  <c r="AW41" i="47" s="1"/>
  <c r="BC33" i="47"/>
  <c r="AS37" i="47" s="1"/>
  <c r="AY33" i="47"/>
  <c r="AW37" i="47" s="1"/>
  <c r="AP33" i="47"/>
  <c r="AN33" i="47"/>
  <c r="AJ33" i="47"/>
  <c r="AH33" i="47"/>
  <c r="AD33" i="47"/>
  <c r="AB33" i="47"/>
  <c r="X33" i="47"/>
  <c r="V33" i="47"/>
  <c r="R33" i="47"/>
  <c r="P33" i="47"/>
  <c r="L33" i="47"/>
  <c r="J33" i="47"/>
  <c r="F33" i="47"/>
  <c r="D33" i="47"/>
  <c r="A33" i="47"/>
  <c r="BH32" i="47"/>
  <c r="AT40" i="47" s="1"/>
  <c r="BE32" i="47"/>
  <c r="AV40" i="47" s="1"/>
  <c r="BB32" i="47"/>
  <c r="AT36" i="47" s="1"/>
  <c r="AY32" i="47"/>
  <c r="AV36" i="47" s="1"/>
  <c r="AP32" i="47"/>
  <c r="AL32" i="47"/>
  <c r="AF32" i="47"/>
  <c r="Z32" i="47"/>
  <c r="T32" i="47"/>
  <c r="N32" i="47"/>
  <c r="H32" i="47"/>
  <c r="B32" i="47"/>
  <c r="A32" i="47"/>
  <c r="BI31" i="47"/>
  <c r="AM43" i="47" s="1"/>
  <c r="BE31" i="47"/>
  <c r="AQ43" i="47" s="1"/>
  <c r="BC31" i="47"/>
  <c r="AM39" i="47" s="1"/>
  <c r="AY31" i="47"/>
  <c r="AQ39" i="47" s="1"/>
  <c r="AW31" i="47"/>
  <c r="AS31" i="47"/>
  <c r="AQ35" i="47" s="1"/>
  <c r="AJ31" i="47"/>
  <c r="AH31" i="47"/>
  <c r="AD31" i="47"/>
  <c r="AB31" i="47"/>
  <c r="X31" i="47"/>
  <c r="V31" i="47"/>
  <c r="R31" i="47"/>
  <c r="P31" i="47"/>
  <c r="L31" i="47"/>
  <c r="J31" i="47"/>
  <c r="F31" i="47"/>
  <c r="D31" i="47"/>
  <c r="BI30" i="47"/>
  <c r="AM42" i="47" s="1"/>
  <c r="BE30" i="47"/>
  <c r="AQ42" i="47" s="1"/>
  <c r="BC30" i="47"/>
  <c r="AM38" i="47" s="1"/>
  <c r="AY30" i="47"/>
  <c r="AQ38" i="47" s="1"/>
  <c r="AW30" i="47"/>
  <c r="AM34" i="47" s="1"/>
  <c r="AS30" i="47"/>
  <c r="AQ34" i="47" s="1"/>
  <c r="AJ30" i="47"/>
  <c r="AH30" i="47"/>
  <c r="AD30" i="47"/>
  <c r="AB30" i="47"/>
  <c r="X30" i="47"/>
  <c r="V30" i="47"/>
  <c r="R30" i="47"/>
  <c r="P30" i="47"/>
  <c r="L30" i="47"/>
  <c r="J30" i="47"/>
  <c r="F30" i="47"/>
  <c r="D30" i="47"/>
  <c r="BI29" i="47"/>
  <c r="AM41" i="47" s="1"/>
  <c r="BE29" i="47"/>
  <c r="AQ41" i="47" s="1"/>
  <c r="BC29" i="47"/>
  <c r="AM37" i="47" s="1"/>
  <c r="AY29" i="47"/>
  <c r="AQ37" i="47" s="1"/>
  <c r="AW29" i="47"/>
  <c r="AM33" i="47" s="1"/>
  <c r="AS29" i="47"/>
  <c r="AQ33" i="47" s="1"/>
  <c r="AJ29" i="47"/>
  <c r="AH29" i="47"/>
  <c r="AD29" i="47"/>
  <c r="AB29" i="47"/>
  <c r="X29" i="47"/>
  <c r="V29" i="47"/>
  <c r="R29" i="47"/>
  <c r="P29" i="47"/>
  <c r="L29" i="47"/>
  <c r="J29" i="47"/>
  <c r="F29" i="47"/>
  <c r="BS28" i="47" s="1"/>
  <c r="D29" i="47"/>
  <c r="A29" i="47"/>
  <c r="BR28" i="47"/>
  <c r="BX28" i="47" s="1"/>
  <c r="BH28" i="47"/>
  <c r="AN40" i="47" s="1"/>
  <c r="BE28" i="47"/>
  <c r="AP40" i="47" s="1"/>
  <c r="BB28" i="47"/>
  <c r="AY28" i="47"/>
  <c r="AP36" i="47" s="1"/>
  <c r="AV28" i="47"/>
  <c r="AN32" i="47" s="1"/>
  <c r="AS28" i="47"/>
  <c r="AF28" i="47"/>
  <c r="T28" i="47"/>
  <c r="N28" i="47"/>
  <c r="H28" i="47"/>
  <c r="B28" i="47"/>
  <c r="A28" i="47"/>
  <c r="BI27" i="47"/>
  <c r="AG43" i="47" s="1"/>
  <c r="BE27" i="47"/>
  <c r="AK43" i="47" s="1"/>
  <c r="BC27" i="47"/>
  <c r="AG39" i="47" s="1"/>
  <c r="AY27" i="47"/>
  <c r="AK39" i="47" s="1"/>
  <c r="AW27" i="47"/>
  <c r="AG35" i="47" s="1"/>
  <c r="AS27" i="47"/>
  <c r="AK35" i="47" s="1"/>
  <c r="AQ27" i="47"/>
  <c r="AG31" i="47" s="1"/>
  <c r="AM27" i="47"/>
  <c r="AK31" i="47" s="1"/>
  <c r="AD27" i="47"/>
  <c r="AB27" i="47"/>
  <c r="X27" i="47"/>
  <c r="V27" i="47"/>
  <c r="R27" i="47"/>
  <c r="P27" i="47"/>
  <c r="L27" i="47"/>
  <c r="J27" i="47"/>
  <c r="F27" i="47"/>
  <c r="D27" i="47"/>
  <c r="BI26" i="47"/>
  <c r="AG42" i="47" s="1"/>
  <c r="BE26" i="47"/>
  <c r="AK42" i="47" s="1"/>
  <c r="BC26" i="47"/>
  <c r="AG38" i="47" s="1"/>
  <c r="AY26" i="47"/>
  <c r="AK38" i="47" s="1"/>
  <c r="AW26" i="47"/>
  <c r="AG34" i="47" s="1"/>
  <c r="AS26" i="47"/>
  <c r="AK34" i="47" s="1"/>
  <c r="AQ26" i="47"/>
  <c r="AG30" i="47" s="1"/>
  <c r="AM26" i="47"/>
  <c r="AK30" i="47" s="1"/>
  <c r="AD26" i="47"/>
  <c r="AB26" i="47"/>
  <c r="X26" i="47"/>
  <c r="V26" i="47"/>
  <c r="S26" i="47"/>
  <c r="R26" i="47"/>
  <c r="P26" i="47"/>
  <c r="L26" i="47"/>
  <c r="J26" i="47"/>
  <c r="F26" i="47"/>
  <c r="D26" i="47"/>
  <c r="BI25" i="47"/>
  <c r="AG41" i="47" s="1"/>
  <c r="BE25" i="47"/>
  <c r="AK41" i="47" s="1"/>
  <c r="BC25" i="47"/>
  <c r="AG37" i="47" s="1"/>
  <c r="AY25" i="47"/>
  <c r="AK37" i="47" s="1"/>
  <c r="AW25" i="47"/>
  <c r="AG33" i="47" s="1"/>
  <c r="AS25" i="47"/>
  <c r="AK33" i="47" s="1"/>
  <c r="AQ25" i="47"/>
  <c r="AG29" i="47" s="1"/>
  <c r="AM25" i="47"/>
  <c r="AK29" i="47" s="1"/>
  <c r="AD25" i="47"/>
  <c r="AB25" i="47"/>
  <c r="X25" i="47"/>
  <c r="V25" i="47"/>
  <c r="S25" i="47"/>
  <c r="R25" i="47"/>
  <c r="P25" i="47"/>
  <c r="L25" i="47"/>
  <c r="J25" i="47"/>
  <c r="F25" i="47"/>
  <c r="BS24" i="47" s="1"/>
  <c r="D25" i="47"/>
  <c r="A25" i="47"/>
  <c r="BH24" i="47"/>
  <c r="AH40" i="47" s="1"/>
  <c r="BE24" i="47"/>
  <c r="BB24" i="47"/>
  <c r="AH36" i="47" s="1"/>
  <c r="AY24" i="47"/>
  <c r="AJ36" i="47" s="1"/>
  <c r="AV24" i="47"/>
  <c r="AH32" i="47" s="1"/>
  <c r="AS24" i="47"/>
  <c r="AJ32" i="47" s="1"/>
  <c r="AP24" i="47"/>
  <c r="AH28" i="47" s="1"/>
  <c r="AM24" i="47"/>
  <c r="AJ28" i="47" s="1"/>
  <c r="Z24" i="47"/>
  <c r="T24" i="47"/>
  <c r="N24" i="47"/>
  <c r="H24" i="47"/>
  <c r="B24" i="47"/>
  <c r="A24" i="47"/>
  <c r="BI23" i="47"/>
  <c r="AA43" i="47" s="1"/>
  <c r="BE23" i="47"/>
  <c r="AE43" i="47" s="1"/>
  <c r="BC23" i="47"/>
  <c r="AA39" i="47" s="1"/>
  <c r="AY23" i="47"/>
  <c r="AE39" i="47" s="1"/>
  <c r="AW23" i="47"/>
  <c r="AA35" i="47" s="1"/>
  <c r="AS23" i="47"/>
  <c r="AE35" i="47" s="1"/>
  <c r="AQ23" i="47"/>
  <c r="AA31" i="47" s="1"/>
  <c r="AM23" i="47"/>
  <c r="AE31" i="47" s="1"/>
  <c r="AK23" i="47"/>
  <c r="AA27" i="47" s="1"/>
  <c r="AG23" i="47"/>
  <c r="AE27" i="47" s="1"/>
  <c r="X23" i="47"/>
  <c r="V23" i="47"/>
  <c r="R23" i="47"/>
  <c r="P23" i="47"/>
  <c r="L23" i="47"/>
  <c r="J23" i="47"/>
  <c r="F23" i="47"/>
  <c r="D23" i="47"/>
  <c r="BI22" i="47"/>
  <c r="AA42" i="47" s="1"/>
  <c r="BE22" i="47"/>
  <c r="AE42" i="47" s="1"/>
  <c r="BC22" i="47"/>
  <c r="AA38" i="47" s="1"/>
  <c r="AY22" i="47"/>
  <c r="AE38" i="47" s="1"/>
  <c r="AW22" i="47"/>
  <c r="AA34" i="47" s="1"/>
  <c r="AS22" i="47"/>
  <c r="AE34" i="47" s="1"/>
  <c r="AQ22" i="47"/>
  <c r="AA30" i="47" s="1"/>
  <c r="AM22" i="47"/>
  <c r="AE30" i="47" s="1"/>
  <c r="AK22" i="47"/>
  <c r="AA26" i="47" s="1"/>
  <c r="AG22" i="47"/>
  <c r="AE26" i="47" s="1"/>
  <c r="X22" i="47"/>
  <c r="V22" i="47"/>
  <c r="R22" i="47"/>
  <c r="P22" i="47"/>
  <c r="L22" i="47"/>
  <c r="J22" i="47"/>
  <c r="F22" i="47"/>
  <c r="D22" i="47"/>
  <c r="BI21" i="47"/>
  <c r="AA41" i="47" s="1"/>
  <c r="BE21" i="47"/>
  <c r="AE41" i="47" s="1"/>
  <c r="BC21" i="47"/>
  <c r="AA37" i="47" s="1"/>
  <c r="AY21" i="47"/>
  <c r="AE37" i="47" s="1"/>
  <c r="AW21" i="47"/>
  <c r="AA33" i="47" s="1"/>
  <c r="AS21" i="47"/>
  <c r="AE33" i="47" s="1"/>
  <c r="AQ21" i="47"/>
  <c r="AA29" i="47" s="1"/>
  <c r="AM21" i="47"/>
  <c r="AE29" i="47" s="1"/>
  <c r="AK21" i="47"/>
  <c r="AA25" i="47" s="1"/>
  <c r="AG21" i="47"/>
  <c r="AE25" i="47" s="1"/>
  <c r="X21" i="47"/>
  <c r="V21" i="47"/>
  <c r="R21" i="47"/>
  <c r="P21" i="47"/>
  <c r="L21" i="47"/>
  <c r="J21" i="47"/>
  <c r="F21" i="47"/>
  <c r="D21" i="47"/>
  <c r="A21" i="47"/>
  <c r="BH20" i="47"/>
  <c r="AB40" i="47" s="1"/>
  <c r="BE20" i="47"/>
  <c r="AD40" i="47" s="1"/>
  <c r="BB20" i="47"/>
  <c r="AB36" i="47" s="1"/>
  <c r="AY20" i="47"/>
  <c r="AD36" i="47" s="1"/>
  <c r="AV20" i="47"/>
  <c r="AB32" i="47" s="1"/>
  <c r="AS20" i="47"/>
  <c r="AD32" i="47" s="1"/>
  <c r="AP20" i="47"/>
  <c r="AB28" i="47" s="1"/>
  <c r="AM20" i="47"/>
  <c r="AD28" i="47" s="1"/>
  <c r="AJ20" i="47"/>
  <c r="AB24" i="47" s="1"/>
  <c r="AG20" i="47"/>
  <c r="AD24" i="47" s="1"/>
  <c r="T20" i="47"/>
  <c r="N20" i="47"/>
  <c r="H20" i="47"/>
  <c r="B20" i="47"/>
  <c r="A20" i="47"/>
  <c r="BI19" i="47"/>
  <c r="U43" i="47" s="1"/>
  <c r="BE19" i="47"/>
  <c r="Y43" i="47" s="1"/>
  <c r="BC19" i="47"/>
  <c r="U39" i="47" s="1"/>
  <c r="AY19" i="47"/>
  <c r="Y39" i="47" s="1"/>
  <c r="AW19" i="47"/>
  <c r="U35" i="47" s="1"/>
  <c r="AS19" i="47"/>
  <c r="Y35" i="47" s="1"/>
  <c r="AQ19" i="47"/>
  <c r="U31" i="47" s="1"/>
  <c r="AM19" i="47"/>
  <c r="Y31" i="47" s="1"/>
  <c r="AK19" i="47"/>
  <c r="U27" i="47" s="1"/>
  <c r="AG19" i="47"/>
  <c r="Y27" i="47" s="1"/>
  <c r="AE19" i="47"/>
  <c r="U23" i="47" s="1"/>
  <c r="AA19" i="47"/>
  <c r="Y23" i="47" s="1"/>
  <c r="R19" i="47"/>
  <c r="P19" i="47"/>
  <c r="L19" i="47"/>
  <c r="J19" i="47"/>
  <c r="F19" i="47"/>
  <c r="D19" i="47"/>
  <c r="BI18" i="47"/>
  <c r="U42" i="47" s="1"/>
  <c r="BE18" i="47"/>
  <c r="Y42" i="47" s="1"/>
  <c r="BC18" i="47"/>
  <c r="U38" i="47" s="1"/>
  <c r="AY18" i="47"/>
  <c r="Y38" i="47" s="1"/>
  <c r="AW18" i="47"/>
  <c r="U34" i="47" s="1"/>
  <c r="AS18" i="47"/>
  <c r="Y34" i="47" s="1"/>
  <c r="AQ18" i="47"/>
  <c r="U30" i="47" s="1"/>
  <c r="AM18" i="47"/>
  <c r="Y30" i="47" s="1"/>
  <c r="AK18" i="47"/>
  <c r="U26" i="47" s="1"/>
  <c r="AG18" i="47"/>
  <c r="Y26" i="47" s="1"/>
  <c r="AE18" i="47"/>
  <c r="U22" i="47" s="1"/>
  <c r="AA18" i="47"/>
  <c r="Y22" i="47" s="1"/>
  <c r="R18" i="47"/>
  <c r="P18" i="47"/>
  <c r="L18" i="47"/>
  <c r="J18" i="47"/>
  <c r="F18" i="47"/>
  <c r="D18" i="47"/>
  <c r="BI17" i="47"/>
  <c r="U41" i="47" s="1"/>
  <c r="BE17" i="47"/>
  <c r="Y41" i="47" s="1"/>
  <c r="BC17" i="47"/>
  <c r="U37" i="47" s="1"/>
  <c r="AY17" i="47"/>
  <c r="Y37" i="47" s="1"/>
  <c r="AW17" i="47"/>
  <c r="U33" i="47" s="1"/>
  <c r="AS17" i="47"/>
  <c r="Y33" i="47" s="1"/>
  <c r="AQ17" i="47"/>
  <c r="U29" i="47" s="1"/>
  <c r="AM17" i="47"/>
  <c r="Y29" i="47" s="1"/>
  <c r="AK17" i="47"/>
  <c r="U25" i="47" s="1"/>
  <c r="AG17" i="47"/>
  <c r="Y25" i="47" s="1"/>
  <c r="AE17" i="47"/>
  <c r="U21" i="47" s="1"/>
  <c r="AA17" i="47"/>
  <c r="Y21" i="47" s="1"/>
  <c r="R17" i="47"/>
  <c r="P17" i="47"/>
  <c r="L17" i="47"/>
  <c r="J17" i="47"/>
  <c r="F17" i="47"/>
  <c r="BS16" i="47" s="1"/>
  <c r="D17" i="47"/>
  <c r="A17" i="47"/>
  <c r="BH16" i="47"/>
  <c r="V40" i="47" s="1"/>
  <c r="BE16" i="47"/>
  <c r="X40" i="47" s="1"/>
  <c r="BB16" i="47"/>
  <c r="V36" i="47" s="1"/>
  <c r="AY16" i="47"/>
  <c r="X36" i="47" s="1"/>
  <c r="AV16" i="47"/>
  <c r="V32" i="47" s="1"/>
  <c r="AS16" i="47"/>
  <c r="X32" i="47" s="1"/>
  <c r="AP16" i="47"/>
  <c r="V28" i="47" s="1"/>
  <c r="AM16" i="47"/>
  <c r="X28" i="47" s="1"/>
  <c r="AJ16" i="47"/>
  <c r="V24" i="47" s="1"/>
  <c r="AG16" i="47"/>
  <c r="X24" i="47" s="1"/>
  <c r="N16" i="47"/>
  <c r="H16" i="47"/>
  <c r="B16" i="47"/>
  <c r="A16" i="47"/>
  <c r="BI15" i="47"/>
  <c r="O43" i="47" s="1"/>
  <c r="BE15" i="47"/>
  <c r="S43" i="47" s="1"/>
  <c r="BC15" i="47"/>
  <c r="O39" i="47" s="1"/>
  <c r="AY15" i="47"/>
  <c r="S39" i="47" s="1"/>
  <c r="AW15" i="47"/>
  <c r="O35" i="47" s="1"/>
  <c r="AS15" i="47"/>
  <c r="S35" i="47" s="1"/>
  <c r="AQ15" i="47"/>
  <c r="O31" i="47" s="1"/>
  <c r="AM15" i="47"/>
  <c r="S31" i="47" s="1"/>
  <c r="AK15" i="47"/>
  <c r="O27" i="47" s="1"/>
  <c r="AG15" i="47"/>
  <c r="S27" i="47" s="1"/>
  <c r="AE15" i="47"/>
  <c r="O23" i="47" s="1"/>
  <c r="AA15" i="47"/>
  <c r="S23" i="47" s="1"/>
  <c r="Y15" i="47"/>
  <c r="O19" i="47" s="1"/>
  <c r="U15" i="47"/>
  <c r="S19" i="47" s="1"/>
  <c r="L15" i="47"/>
  <c r="J15" i="47"/>
  <c r="F15" i="47"/>
  <c r="D15" i="47"/>
  <c r="BR12" i="47" s="1"/>
  <c r="BI14" i="47"/>
  <c r="O42" i="47" s="1"/>
  <c r="BE14" i="47"/>
  <c r="S42" i="47" s="1"/>
  <c r="BC14" i="47"/>
  <c r="O38" i="47" s="1"/>
  <c r="AY14" i="47"/>
  <c r="S38" i="47" s="1"/>
  <c r="AW14" i="47"/>
  <c r="O34" i="47" s="1"/>
  <c r="AS14" i="47"/>
  <c r="S34" i="47" s="1"/>
  <c r="AQ14" i="47"/>
  <c r="O30" i="47" s="1"/>
  <c r="AM14" i="47"/>
  <c r="S30" i="47" s="1"/>
  <c r="AK14" i="47"/>
  <c r="O26" i="47" s="1"/>
  <c r="AE14" i="47"/>
  <c r="O22" i="47" s="1"/>
  <c r="AA14" i="47"/>
  <c r="S22" i="47" s="1"/>
  <c r="Y14" i="47"/>
  <c r="O18" i="47" s="1"/>
  <c r="U14" i="47"/>
  <c r="S18" i="47" s="1"/>
  <c r="L14" i="47"/>
  <c r="J14" i="47"/>
  <c r="F14" i="47"/>
  <c r="D14" i="47"/>
  <c r="BI13" i="47"/>
  <c r="O41" i="47" s="1"/>
  <c r="BE13" i="47"/>
  <c r="S41" i="47" s="1"/>
  <c r="BC13" i="47"/>
  <c r="O37" i="47" s="1"/>
  <c r="AY13" i="47"/>
  <c r="S37" i="47" s="1"/>
  <c r="AW13" i="47"/>
  <c r="O33" i="47" s="1"/>
  <c r="AS13" i="47"/>
  <c r="S33" i="47" s="1"/>
  <c r="AQ13" i="47"/>
  <c r="O29" i="47" s="1"/>
  <c r="AM13" i="47"/>
  <c r="S29" i="47" s="1"/>
  <c r="AK13" i="47"/>
  <c r="O25" i="47" s="1"/>
  <c r="AE13" i="47"/>
  <c r="O21" i="47" s="1"/>
  <c r="AA13" i="47"/>
  <c r="S21" i="47" s="1"/>
  <c r="Y13" i="47"/>
  <c r="O17" i="47" s="1"/>
  <c r="U13" i="47"/>
  <c r="S17" i="47" s="1"/>
  <c r="L13" i="47"/>
  <c r="J13" i="47"/>
  <c r="F13" i="47"/>
  <c r="E13" i="47"/>
  <c r="D13" i="47"/>
  <c r="A13" i="47"/>
  <c r="BH12" i="47"/>
  <c r="P40" i="47" s="1"/>
  <c r="BE12" i="47"/>
  <c r="R40" i="47" s="1"/>
  <c r="BB12" i="47"/>
  <c r="AY12" i="47"/>
  <c r="R36" i="47" s="1"/>
  <c r="AV12" i="47"/>
  <c r="P32" i="47" s="1"/>
  <c r="AS12" i="47"/>
  <c r="R32" i="47" s="1"/>
  <c r="AP12" i="47"/>
  <c r="P28" i="47" s="1"/>
  <c r="AM12" i="47"/>
  <c r="R28" i="47" s="1"/>
  <c r="AJ12" i="47"/>
  <c r="P24" i="47" s="1"/>
  <c r="AG12" i="47"/>
  <c r="R24" i="47" s="1"/>
  <c r="H12" i="47"/>
  <c r="B12" i="47"/>
  <c r="A12" i="47"/>
  <c r="BI11" i="47"/>
  <c r="I43" i="47" s="1"/>
  <c r="BE11" i="47"/>
  <c r="M43" i="47" s="1"/>
  <c r="BC11" i="47"/>
  <c r="I39" i="47" s="1"/>
  <c r="AY11" i="47"/>
  <c r="M39" i="47" s="1"/>
  <c r="AW11" i="47"/>
  <c r="I35" i="47" s="1"/>
  <c r="AS11" i="47"/>
  <c r="M35" i="47" s="1"/>
  <c r="AQ11" i="47"/>
  <c r="AM11" i="47"/>
  <c r="AK11" i="47"/>
  <c r="I27" i="47" s="1"/>
  <c r="AG11" i="47"/>
  <c r="M27" i="47" s="1"/>
  <c r="AE11" i="47"/>
  <c r="I23" i="47" s="1"/>
  <c r="AA11" i="47"/>
  <c r="M23" i="47" s="1"/>
  <c r="Y11" i="47"/>
  <c r="I19" i="47" s="1"/>
  <c r="U11" i="47"/>
  <c r="M19" i="47" s="1"/>
  <c r="S11" i="47"/>
  <c r="I15" i="47" s="1"/>
  <c r="O11" i="47"/>
  <c r="M15" i="47" s="1"/>
  <c r="F11" i="47"/>
  <c r="D11" i="47"/>
  <c r="BI10" i="47"/>
  <c r="I42" i="47" s="1"/>
  <c r="BE10" i="47"/>
  <c r="M42" i="47" s="1"/>
  <c r="BC10" i="47"/>
  <c r="I38" i="47" s="1"/>
  <c r="AY10" i="47"/>
  <c r="M38" i="47" s="1"/>
  <c r="AW10" i="47"/>
  <c r="I34" i="47" s="1"/>
  <c r="AS10" i="47"/>
  <c r="M34" i="47" s="1"/>
  <c r="AQ10" i="47"/>
  <c r="AM10" i="47"/>
  <c r="AK10" i="47"/>
  <c r="I26" i="47" s="1"/>
  <c r="AG10" i="47"/>
  <c r="M26" i="47" s="1"/>
  <c r="AE10" i="47"/>
  <c r="I22" i="47" s="1"/>
  <c r="AA10" i="47"/>
  <c r="M22" i="47" s="1"/>
  <c r="Y10" i="47"/>
  <c r="I18" i="47" s="1"/>
  <c r="U10" i="47"/>
  <c r="M18" i="47" s="1"/>
  <c r="S10" i="47"/>
  <c r="I14" i="47" s="1"/>
  <c r="O10" i="47"/>
  <c r="M14" i="47" s="1"/>
  <c r="F10" i="47"/>
  <c r="BS8" i="47" s="1"/>
  <c r="D10" i="47"/>
  <c r="BI9" i="47"/>
  <c r="I41" i="47" s="1"/>
  <c r="BE9" i="47"/>
  <c r="M41" i="47" s="1"/>
  <c r="BC9" i="47"/>
  <c r="I37" i="47" s="1"/>
  <c r="AY9" i="47"/>
  <c r="M37" i="47" s="1"/>
  <c r="AW9" i="47"/>
  <c r="I33" i="47" s="1"/>
  <c r="AS9" i="47"/>
  <c r="M33" i="47" s="1"/>
  <c r="AQ9" i="47"/>
  <c r="AM9" i="47"/>
  <c r="AK9" i="47"/>
  <c r="I25" i="47" s="1"/>
  <c r="AG9" i="47"/>
  <c r="M25" i="47" s="1"/>
  <c r="AE9" i="47"/>
  <c r="I21" i="47" s="1"/>
  <c r="AA9" i="47"/>
  <c r="M21" i="47" s="1"/>
  <c r="Y9" i="47"/>
  <c r="I17" i="47" s="1"/>
  <c r="U9" i="47"/>
  <c r="M17" i="47" s="1"/>
  <c r="S9" i="47"/>
  <c r="I13" i="47" s="1"/>
  <c r="O9" i="47"/>
  <c r="M13" i="47" s="1"/>
  <c r="F9" i="47"/>
  <c r="D9" i="47"/>
  <c r="A9" i="47"/>
  <c r="BR8" i="47"/>
  <c r="BH8" i="47"/>
  <c r="J40" i="47" s="1"/>
  <c r="BE8" i="47"/>
  <c r="BB8" i="47"/>
  <c r="AY8" i="47"/>
  <c r="L36" i="47" s="1"/>
  <c r="BL36" i="47" s="1"/>
  <c r="AV8" i="47"/>
  <c r="J32" i="47" s="1"/>
  <c r="AS8" i="47"/>
  <c r="L32" i="47" s="1"/>
  <c r="AP8" i="47"/>
  <c r="J28" i="47" s="1"/>
  <c r="BJ28" i="47" s="1"/>
  <c r="AM8" i="47"/>
  <c r="L28" i="47" s="1"/>
  <c r="BL28" i="47" s="1"/>
  <c r="AJ8" i="47"/>
  <c r="J24" i="47" s="1"/>
  <c r="AG8" i="47"/>
  <c r="L24" i="47" s="1"/>
  <c r="AD8" i="47"/>
  <c r="J20" i="47" s="1"/>
  <c r="X8" i="47"/>
  <c r="J16" i="47" s="1"/>
  <c r="B8" i="47"/>
  <c r="A8" i="47"/>
  <c r="BI7" i="47"/>
  <c r="C43" i="47" s="1"/>
  <c r="BE7" i="47"/>
  <c r="G43" i="47" s="1"/>
  <c r="BC7" i="47"/>
  <c r="C39" i="47" s="1"/>
  <c r="AY7" i="47"/>
  <c r="G39" i="47" s="1"/>
  <c r="AW7" i="47"/>
  <c r="C35" i="47" s="1"/>
  <c r="AS7" i="47"/>
  <c r="G35" i="47" s="1"/>
  <c r="AQ7" i="47"/>
  <c r="C31" i="47" s="1"/>
  <c r="AM7" i="47"/>
  <c r="AK7" i="47"/>
  <c r="C27" i="47" s="1"/>
  <c r="AG7" i="47"/>
  <c r="G27" i="47" s="1"/>
  <c r="AE7" i="47"/>
  <c r="C23" i="47" s="1"/>
  <c r="AA7" i="47"/>
  <c r="G23" i="47" s="1"/>
  <c r="Y7" i="47"/>
  <c r="C19" i="47" s="1"/>
  <c r="U7" i="47"/>
  <c r="G19" i="47" s="1"/>
  <c r="S7" i="47"/>
  <c r="C15" i="47" s="1"/>
  <c r="O7" i="47"/>
  <c r="G15" i="47" s="1"/>
  <c r="M7" i="47"/>
  <c r="C11" i="47" s="1"/>
  <c r="I7" i="47"/>
  <c r="G11" i="47" s="1"/>
  <c r="BI6" i="47"/>
  <c r="C42" i="47" s="1"/>
  <c r="BE6" i="47"/>
  <c r="G42" i="47" s="1"/>
  <c r="BC6" i="47"/>
  <c r="C38" i="47" s="1"/>
  <c r="AY6" i="47"/>
  <c r="G38" i="47" s="1"/>
  <c r="AW6" i="47"/>
  <c r="C34" i="47" s="1"/>
  <c r="AS6" i="47"/>
  <c r="G34" i="47" s="1"/>
  <c r="AQ6" i="47"/>
  <c r="C30" i="47" s="1"/>
  <c r="AM6" i="47"/>
  <c r="AK6" i="47"/>
  <c r="C26" i="47" s="1"/>
  <c r="AG6" i="47"/>
  <c r="G26" i="47" s="1"/>
  <c r="AE6" i="47"/>
  <c r="C22" i="47" s="1"/>
  <c r="AA6" i="47"/>
  <c r="G22" i="47" s="1"/>
  <c r="Y6" i="47"/>
  <c r="C18" i="47" s="1"/>
  <c r="U6" i="47"/>
  <c r="G18" i="47" s="1"/>
  <c r="S6" i="47"/>
  <c r="C14" i="47" s="1"/>
  <c r="O6" i="47"/>
  <c r="G14" i="47" s="1"/>
  <c r="M6" i="47"/>
  <c r="C10" i="47" s="1"/>
  <c r="I6" i="47"/>
  <c r="G10" i="47" s="1"/>
  <c r="BI5" i="47"/>
  <c r="C41" i="47" s="1"/>
  <c r="BE5" i="47"/>
  <c r="G41" i="47" s="1"/>
  <c r="BC5" i="47"/>
  <c r="C37" i="47" s="1"/>
  <c r="AY5" i="47"/>
  <c r="G37" i="47" s="1"/>
  <c r="AW5" i="47"/>
  <c r="C33" i="47" s="1"/>
  <c r="AU5" i="47"/>
  <c r="AS5" i="47"/>
  <c r="G33" i="47" s="1"/>
  <c r="AQ5" i="47"/>
  <c r="C29" i="47" s="1"/>
  <c r="AM5" i="47"/>
  <c r="AK5" i="47"/>
  <c r="C25" i="47" s="1"/>
  <c r="AG5" i="47"/>
  <c r="G25" i="47" s="1"/>
  <c r="AE5" i="47"/>
  <c r="C21" i="47" s="1"/>
  <c r="AA5" i="47"/>
  <c r="G21" i="47" s="1"/>
  <c r="Y5" i="47"/>
  <c r="C17" i="47" s="1"/>
  <c r="U5" i="47"/>
  <c r="G17" i="47" s="1"/>
  <c r="S5" i="47"/>
  <c r="C13" i="47" s="1"/>
  <c r="O5" i="47"/>
  <c r="G13" i="47" s="1"/>
  <c r="M5" i="47"/>
  <c r="C9" i="47" s="1"/>
  <c r="I5" i="47"/>
  <c r="A5" i="47"/>
  <c r="BS4" i="47"/>
  <c r="BR4" i="47"/>
  <c r="BH4" i="47"/>
  <c r="D40" i="47" s="1"/>
  <c r="BN40" i="47" s="1"/>
  <c r="BE4" i="47"/>
  <c r="F40" i="47" s="1"/>
  <c r="BB4" i="47"/>
  <c r="D36" i="47" s="1"/>
  <c r="AY4" i="47"/>
  <c r="AV4" i="47"/>
  <c r="D32" i="47" s="1"/>
  <c r="BN32" i="47" s="1"/>
  <c r="AS4" i="47"/>
  <c r="F32" i="47" s="1"/>
  <c r="AP4" i="47"/>
  <c r="D28" i="47" s="1"/>
  <c r="AM4" i="47"/>
  <c r="F28" i="47" s="1"/>
  <c r="AJ4" i="47"/>
  <c r="D24" i="47" s="1"/>
  <c r="BN24" i="47" s="1"/>
  <c r="AG4" i="47"/>
  <c r="F24" i="47" s="1"/>
  <c r="AD4" i="47"/>
  <c r="D20" i="47" s="1"/>
  <c r="R4" i="47"/>
  <c r="D12" i="47" s="1"/>
  <c r="A4" i="47"/>
  <c r="BD49" i="46"/>
  <c r="AX49" i="46"/>
  <c r="AR49" i="46"/>
  <c r="AL49" i="46"/>
  <c r="AF49" i="46"/>
  <c r="Z49" i="46"/>
  <c r="T49" i="46"/>
  <c r="N49" i="46"/>
  <c r="H49" i="46"/>
  <c r="B49" i="46"/>
  <c r="A49" i="46"/>
  <c r="BB43" i="46"/>
  <c r="AZ43" i="46"/>
  <c r="AV43" i="46"/>
  <c r="AT43" i="46"/>
  <c r="AP43" i="46"/>
  <c r="AN43" i="46"/>
  <c r="AJ43" i="46"/>
  <c r="AH43" i="46"/>
  <c r="AD43" i="46"/>
  <c r="AB43" i="46"/>
  <c r="X43" i="46"/>
  <c r="V43" i="46"/>
  <c r="R43" i="46"/>
  <c r="P43" i="46"/>
  <c r="L43" i="46"/>
  <c r="J43" i="46"/>
  <c r="F43" i="46"/>
  <c r="D43" i="46"/>
  <c r="BB42" i="46"/>
  <c r="AZ42" i="46"/>
  <c r="AV42" i="46"/>
  <c r="AT42" i="46"/>
  <c r="AP42" i="46"/>
  <c r="AN42" i="46"/>
  <c r="AJ42" i="46"/>
  <c r="AH42" i="46"/>
  <c r="AD42" i="46"/>
  <c r="AB42" i="46"/>
  <c r="X42" i="46"/>
  <c r="V42" i="46"/>
  <c r="R42" i="46"/>
  <c r="P42" i="46"/>
  <c r="L42" i="46"/>
  <c r="J42" i="46"/>
  <c r="F42" i="46"/>
  <c r="BS40" i="46" s="1"/>
  <c r="D42" i="46"/>
  <c r="BB41" i="46"/>
  <c r="AZ41" i="46"/>
  <c r="AV41" i="46"/>
  <c r="AT41" i="46"/>
  <c r="AP41" i="46"/>
  <c r="AN41" i="46"/>
  <c r="AJ41" i="46"/>
  <c r="AH41" i="46"/>
  <c r="AD41" i="46"/>
  <c r="AB41" i="46"/>
  <c r="X41" i="46"/>
  <c r="V41" i="46"/>
  <c r="R41" i="46"/>
  <c r="P41" i="46"/>
  <c r="L41" i="46"/>
  <c r="J41" i="46"/>
  <c r="BR40" i="46" s="1"/>
  <c r="BX40" i="46" s="1"/>
  <c r="F41" i="46"/>
  <c r="D41" i="46"/>
  <c r="A41" i="46"/>
  <c r="AX40" i="46"/>
  <c r="AR40" i="46"/>
  <c r="AL40" i="46"/>
  <c r="AJ40" i="46"/>
  <c r="AF40" i="46"/>
  <c r="Z40" i="46"/>
  <c r="T40" i="46"/>
  <c r="N40" i="46"/>
  <c r="L40" i="46"/>
  <c r="H40" i="46"/>
  <c r="B40" i="46"/>
  <c r="A40" i="46"/>
  <c r="BI39" i="46"/>
  <c r="AY43" i="46" s="1"/>
  <c r="BE39" i="46"/>
  <c r="BC43" i="46" s="1"/>
  <c r="AV39" i="46"/>
  <c r="AT39" i="46"/>
  <c r="AP39" i="46"/>
  <c r="AN39" i="46"/>
  <c r="AJ39" i="46"/>
  <c r="AH39" i="46"/>
  <c r="AD39" i="46"/>
  <c r="AB39" i="46"/>
  <c r="X39" i="46"/>
  <c r="V39" i="46"/>
  <c r="R39" i="46"/>
  <c r="P39" i="46"/>
  <c r="L39" i="46"/>
  <c r="J39" i="46"/>
  <c r="F39" i="46"/>
  <c r="D39" i="46"/>
  <c r="BI38" i="46"/>
  <c r="AY42" i="46" s="1"/>
  <c r="BE38" i="46"/>
  <c r="BC42" i="46" s="1"/>
  <c r="AV38" i="46"/>
  <c r="AT38" i="46"/>
  <c r="AP38" i="46"/>
  <c r="AN38" i="46"/>
  <c r="AJ38" i="46"/>
  <c r="AH38" i="46"/>
  <c r="AD38" i="46"/>
  <c r="AB38" i="46"/>
  <c r="X38" i="46"/>
  <c r="V38" i="46"/>
  <c r="R38" i="46"/>
  <c r="P38" i="46"/>
  <c r="L38" i="46"/>
  <c r="J38" i="46"/>
  <c r="F38" i="46"/>
  <c r="BS36" i="46" s="1"/>
  <c r="D38" i="46"/>
  <c r="BI37" i="46"/>
  <c r="AY41" i="46" s="1"/>
  <c r="BE37" i="46"/>
  <c r="BC41" i="46" s="1"/>
  <c r="AV37" i="46"/>
  <c r="AT37" i="46"/>
  <c r="AP37" i="46"/>
  <c r="AN37" i="46"/>
  <c r="AJ37" i="46"/>
  <c r="AH37" i="46"/>
  <c r="AD37" i="46"/>
  <c r="AB37" i="46"/>
  <c r="X37" i="46"/>
  <c r="V37" i="46"/>
  <c r="R37" i="46"/>
  <c r="P37" i="46"/>
  <c r="L37" i="46"/>
  <c r="J37" i="46"/>
  <c r="F37" i="46"/>
  <c r="D37" i="46"/>
  <c r="A37" i="46"/>
  <c r="BH36" i="46"/>
  <c r="AZ40" i="46" s="1"/>
  <c r="BE36" i="46"/>
  <c r="BB40" i="46" s="1"/>
  <c r="AR36" i="46"/>
  <c r="AN36" i="46"/>
  <c r="AL36" i="46"/>
  <c r="AF36" i="46"/>
  <c r="Z36" i="46"/>
  <c r="T36" i="46"/>
  <c r="P36" i="46"/>
  <c r="N36" i="46"/>
  <c r="J36" i="46"/>
  <c r="H36" i="46"/>
  <c r="F36" i="46"/>
  <c r="B36" i="46"/>
  <c r="A36" i="46"/>
  <c r="BI35" i="46"/>
  <c r="AS43" i="46" s="1"/>
  <c r="BE35" i="46"/>
  <c r="AW43" i="46" s="1"/>
  <c r="BC35" i="46"/>
  <c r="AS39" i="46" s="1"/>
  <c r="AY35" i="46"/>
  <c r="AW39" i="46" s="1"/>
  <c r="AP35" i="46"/>
  <c r="AN35" i="46"/>
  <c r="AJ35" i="46"/>
  <c r="AH35" i="46"/>
  <c r="AD35" i="46"/>
  <c r="AB35" i="46"/>
  <c r="X35" i="46"/>
  <c r="V35" i="46"/>
  <c r="R35" i="46"/>
  <c r="P35" i="46"/>
  <c r="L35" i="46"/>
  <c r="J35" i="46"/>
  <c r="F35" i="46"/>
  <c r="D35" i="46"/>
  <c r="BI34" i="46"/>
  <c r="AS42" i="46" s="1"/>
  <c r="BE34" i="46"/>
  <c r="AW42" i="46" s="1"/>
  <c r="BC34" i="46"/>
  <c r="AS38" i="46" s="1"/>
  <c r="AY34" i="46"/>
  <c r="AW38" i="46" s="1"/>
  <c r="AP34" i="46"/>
  <c r="AN34" i="46"/>
  <c r="AJ34" i="46"/>
  <c r="AH34" i="46"/>
  <c r="AD34" i="46"/>
  <c r="AB34" i="46"/>
  <c r="X34" i="46"/>
  <c r="V34" i="46"/>
  <c r="R34" i="46"/>
  <c r="P34" i="46"/>
  <c r="L34" i="46"/>
  <c r="J34" i="46"/>
  <c r="F34" i="46"/>
  <c r="D34" i="46"/>
  <c r="BI33" i="46"/>
  <c r="AS41" i="46" s="1"/>
  <c r="BE33" i="46"/>
  <c r="AW41" i="46" s="1"/>
  <c r="BC33" i="46"/>
  <c r="AS37" i="46" s="1"/>
  <c r="AY33" i="46"/>
  <c r="AW37" i="46" s="1"/>
  <c r="AP33" i="46"/>
  <c r="AN33" i="46"/>
  <c r="AJ33" i="46"/>
  <c r="AH33" i="46"/>
  <c r="AD33" i="46"/>
  <c r="AB33" i="46"/>
  <c r="X33" i="46"/>
  <c r="V33" i="46"/>
  <c r="R33" i="46"/>
  <c r="P33" i="46"/>
  <c r="L33" i="46"/>
  <c r="J33" i="46"/>
  <c r="F33" i="46"/>
  <c r="D33" i="46"/>
  <c r="A33" i="46"/>
  <c r="BH32" i="46"/>
  <c r="AT40" i="46" s="1"/>
  <c r="BE32" i="46"/>
  <c r="AV40" i="46" s="1"/>
  <c r="BB32" i="46"/>
  <c r="AT36" i="46" s="1"/>
  <c r="AY32" i="46"/>
  <c r="AV36" i="46" s="1"/>
  <c r="AL32" i="46"/>
  <c r="AF32" i="46"/>
  <c r="Z32" i="46"/>
  <c r="T32" i="46"/>
  <c r="N32" i="46"/>
  <c r="H32" i="46"/>
  <c r="B32" i="46"/>
  <c r="A32" i="46"/>
  <c r="BI31" i="46"/>
  <c r="AM43" i="46" s="1"/>
  <c r="BE31" i="46"/>
  <c r="AQ43" i="46" s="1"/>
  <c r="BC31" i="46"/>
  <c r="AM39" i="46" s="1"/>
  <c r="AY31" i="46"/>
  <c r="AQ39" i="46" s="1"/>
  <c r="AW31" i="46"/>
  <c r="AM35" i="46" s="1"/>
  <c r="AS31" i="46"/>
  <c r="AQ35" i="46" s="1"/>
  <c r="AJ31" i="46"/>
  <c r="AH31" i="46"/>
  <c r="AG31" i="46"/>
  <c r="AD31" i="46"/>
  <c r="AB31" i="46"/>
  <c r="X31" i="46"/>
  <c r="V31" i="46"/>
  <c r="R31" i="46"/>
  <c r="P31" i="46"/>
  <c r="L31" i="46"/>
  <c r="J31" i="46"/>
  <c r="F31" i="46"/>
  <c r="D31" i="46"/>
  <c r="BI30" i="46"/>
  <c r="AM42" i="46" s="1"/>
  <c r="BE30" i="46"/>
  <c r="AQ42" i="46" s="1"/>
  <c r="BC30" i="46"/>
  <c r="AM38" i="46" s="1"/>
  <c r="AY30" i="46"/>
  <c r="AQ38" i="46" s="1"/>
  <c r="AW30" i="46"/>
  <c r="AM34" i="46" s="1"/>
  <c r="AS30" i="46"/>
  <c r="AQ34" i="46" s="1"/>
  <c r="AJ30" i="46"/>
  <c r="AH30" i="46"/>
  <c r="AD30" i="46"/>
  <c r="AB30" i="46"/>
  <c r="X30" i="46"/>
  <c r="V30" i="46"/>
  <c r="R30" i="46"/>
  <c r="P30" i="46"/>
  <c r="L30" i="46"/>
  <c r="J30" i="46"/>
  <c r="F30" i="46"/>
  <c r="D30" i="46"/>
  <c r="BI29" i="46"/>
  <c r="AM41" i="46" s="1"/>
  <c r="BE29" i="46"/>
  <c r="AQ41" i="46" s="1"/>
  <c r="BC29" i="46"/>
  <c r="AM37" i="46" s="1"/>
  <c r="AY29" i="46"/>
  <c r="AQ37" i="46" s="1"/>
  <c r="AW29" i="46"/>
  <c r="AM33" i="46" s="1"/>
  <c r="AS29" i="46"/>
  <c r="AQ33" i="46" s="1"/>
  <c r="AJ29" i="46"/>
  <c r="AH29" i="46"/>
  <c r="AD29" i="46"/>
  <c r="AB29" i="46"/>
  <c r="X29" i="46"/>
  <c r="V29" i="46"/>
  <c r="R29" i="46"/>
  <c r="P29" i="46"/>
  <c r="L29" i="46"/>
  <c r="J29" i="46"/>
  <c r="F29" i="46"/>
  <c r="D29" i="46"/>
  <c r="A29" i="46"/>
  <c r="BH28" i="46"/>
  <c r="AN40" i="46" s="1"/>
  <c r="BE28" i="46"/>
  <c r="AP40" i="46" s="1"/>
  <c r="BB28" i="46"/>
  <c r="AY28" i="46"/>
  <c r="AP36" i="46" s="1"/>
  <c r="AV28" i="46"/>
  <c r="AN32" i="46" s="1"/>
  <c r="AS28" i="46"/>
  <c r="AP32" i="46" s="1"/>
  <c r="AF28" i="46"/>
  <c r="Z28" i="46"/>
  <c r="T28" i="46"/>
  <c r="N28" i="46"/>
  <c r="H28" i="46"/>
  <c r="B28" i="46"/>
  <c r="A28" i="46"/>
  <c r="BI27" i="46"/>
  <c r="AG43" i="46" s="1"/>
  <c r="BE27" i="46"/>
  <c r="AK43" i="46" s="1"/>
  <c r="BC27" i="46"/>
  <c r="AG39" i="46" s="1"/>
  <c r="AY27" i="46"/>
  <c r="AK39" i="46" s="1"/>
  <c r="AW27" i="46"/>
  <c r="AG35" i="46" s="1"/>
  <c r="AS27" i="46"/>
  <c r="AK35" i="46" s="1"/>
  <c r="AQ27" i="46"/>
  <c r="AM27" i="46"/>
  <c r="AK31" i="46" s="1"/>
  <c r="AD27" i="46"/>
  <c r="AB27" i="46"/>
  <c r="X27" i="46"/>
  <c r="V27" i="46"/>
  <c r="R27" i="46"/>
  <c r="P27" i="46"/>
  <c r="L27" i="46"/>
  <c r="J27" i="46"/>
  <c r="F27" i="46"/>
  <c r="D27" i="46"/>
  <c r="BI26" i="46"/>
  <c r="AG42" i="46" s="1"/>
  <c r="BE26" i="46"/>
  <c r="AK42" i="46" s="1"/>
  <c r="BC26" i="46"/>
  <c r="AG38" i="46" s="1"/>
  <c r="AY26" i="46"/>
  <c r="AK38" i="46" s="1"/>
  <c r="AW26" i="46"/>
  <c r="AG34" i="46" s="1"/>
  <c r="AS26" i="46"/>
  <c r="AK34" i="46" s="1"/>
  <c r="AQ26" i="46"/>
  <c r="AG30" i="46" s="1"/>
  <c r="AM26" i="46"/>
  <c r="AK30" i="46" s="1"/>
  <c r="AD26" i="46"/>
  <c r="AB26" i="46"/>
  <c r="X26" i="46"/>
  <c r="V26" i="46"/>
  <c r="R26" i="46"/>
  <c r="P26" i="46"/>
  <c r="L26" i="46"/>
  <c r="J26" i="46"/>
  <c r="F26" i="46"/>
  <c r="D26" i="46"/>
  <c r="BI25" i="46"/>
  <c r="AG41" i="46" s="1"/>
  <c r="BE25" i="46"/>
  <c r="AK41" i="46" s="1"/>
  <c r="BC25" i="46"/>
  <c r="AG37" i="46" s="1"/>
  <c r="AY25" i="46"/>
  <c r="AK37" i="46" s="1"/>
  <c r="AW25" i="46"/>
  <c r="AG33" i="46" s="1"/>
  <c r="AS25" i="46"/>
  <c r="AK33" i="46" s="1"/>
  <c r="AQ25" i="46"/>
  <c r="AG29" i="46" s="1"/>
  <c r="AM25" i="46"/>
  <c r="AK29" i="46" s="1"/>
  <c r="AD25" i="46"/>
  <c r="AB25" i="46"/>
  <c r="X25" i="46"/>
  <c r="V25" i="46"/>
  <c r="R25" i="46"/>
  <c r="P25" i="46"/>
  <c r="L25" i="46"/>
  <c r="J25" i="46"/>
  <c r="F25" i="46"/>
  <c r="D25" i="46"/>
  <c r="A25" i="46"/>
  <c r="BR24" i="46"/>
  <c r="BH24" i="46"/>
  <c r="AH40" i="46" s="1"/>
  <c r="BE24" i="46"/>
  <c r="BB24" i="46"/>
  <c r="AH36" i="46" s="1"/>
  <c r="AY24" i="46"/>
  <c r="AJ36" i="46" s="1"/>
  <c r="AV24" i="46"/>
  <c r="AH32" i="46" s="1"/>
  <c r="AS24" i="46"/>
  <c r="AJ32" i="46" s="1"/>
  <c r="AP24" i="46"/>
  <c r="AH28" i="46" s="1"/>
  <c r="AM24" i="46"/>
  <c r="AJ28" i="46" s="1"/>
  <c r="Z24" i="46"/>
  <c r="T24" i="46"/>
  <c r="N24" i="46"/>
  <c r="H24" i="46"/>
  <c r="B24" i="46"/>
  <c r="A24" i="46"/>
  <c r="BI23" i="46"/>
  <c r="AA43" i="46" s="1"/>
  <c r="BE23" i="46"/>
  <c r="AE43" i="46" s="1"/>
  <c r="BC23" i="46"/>
  <c r="AA39" i="46" s="1"/>
  <c r="AY23" i="46"/>
  <c r="AE39" i="46" s="1"/>
  <c r="AW23" i="46"/>
  <c r="AA35" i="46" s="1"/>
  <c r="AS23" i="46"/>
  <c r="AE35" i="46" s="1"/>
  <c r="AQ23" i="46"/>
  <c r="AA31" i="46" s="1"/>
  <c r="AM23" i="46"/>
  <c r="AE31" i="46" s="1"/>
  <c r="AK23" i="46"/>
  <c r="AA27" i="46" s="1"/>
  <c r="AG23" i="46"/>
  <c r="AE27" i="46" s="1"/>
  <c r="X23" i="46"/>
  <c r="V23" i="46"/>
  <c r="R23" i="46"/>
  <c r="P23" i="46"/>
  <c r="L23" i="46"/>
  <c r="J23" i="46"/>
  <c r="F23" i="46"/>
  <c r="D23" i="46"/>
  <c r="BI22" i="46"/>
  <c r="AA42" i="46" s="1"/>
  <c r="BE22" i="46"/>
  <c r="AE42" i="46" s="1"/>
  <c r="BC22" i="46"/>
  <c r="AA38" i="46" s="1"/>
  <c r="AY22" i="46"/>
  <c r="AE38" i="46" s="1"/>
  <c r="AW22" i="46"/>
  <c r="AA34" i="46" s="1"/>
  <c r="AS22" i="46"/>
  <c r="AE34" i="46" s="1"/>
  <c r="AQ22" i="46"/>
  <c r="AA30" i="46" s="1"/>
  <c r="AM22" i="46"/>
  <c r="AE30" i="46" s="1"/>
  <c r="AK22" i="46"/>
  <c r="AA26" i="46" s="1"/>
  <c r="AG22" i="46"/>
  <c r="AE26" i="46" s="1"/>
  <c r="X22" i="46"/>
  <c r="V22" i="46"/>
  <c r="R22" i="46"/>
  <c r="P22" i="46"/>
  <c r="L22" i="46"/>
  <c r="J22" i="46"/>
  <c r="F22" i="46"/>
  <c r="D22" i="46"/>
  <c r="BI21" i="46"/>
  <c r="AA41" i="46" s="1"/>
  <c r="BE21" i="46"/>
  <c r="AE41" i="46" s="1"/>
  <c r="BC21" i="46"/>
  <c r="AA37" i="46" s="1"/>
  <c r="AY21" i="46"/>
  <c r="AE37" i="46" s="1"/>
  <c r="AW21" i="46"/>
  <c r="AA33" i="46" s="1"/>
  <c r="AS21" i="46"/>
  <c r="AE33" i="46" s="1"/>
  <c r="AQ21" i="46"/>
  <c r="AA29" i="46" s="1"/>
  <c r="AM21" i="46"/>
  <c r="AE29" i="46" s="1"/>
  <c r="AK21" i="46"/>
  <c r="AA25" i="46" s="1"/>
  <c r="AG21" i="46"/>
  <c r="AE25" i="46" s="1"/>
  <c r="X21" i="46"/>
  <c r="V21" i="46"/>
  <c r="R21" i="46"/>
  <c r="P21" i="46"/>
  <c r="L21" i="46"/>
  <c r="J21" i="46"/>
  <c r="F21" i="46"/>
  <c r="D21" i="46"/>
  <c r="A21" i="46"/>
  <c r="BH20" i="46"/>
  <c r="AB40" i="46" s="1"/>
  <c r="BE20" i="46"/>
  <c r="AD40" i="46" s="1"/>
  <c r="BB20" i="46"/>
  <c r="AB36" i="46" s="1"/>
  <c r="AY20" i="46"/>
  <c r="AD36" i="46" s="1"/>
  <c r="AV20" i="46"/>
  <c r="AB32" i="46" s="1"/>
  <c r="AS20" i="46"/>
  <c r="AD32" i="46" s="1"/>
  <c r="AP20" i="46"/>
  <c r="AB28" i="46" s="1"/>
  <c r="AM20" i="46"/>
  <c r="AD28" i="46" s="1"/>
  <c r="T20" i="46"/>
  <c r="N20" i="46"/>
  <c r="H20" i="46"/>
  <c r="B20" i="46"/>
  <c r="A20" i="46"/>
  <c r="BI19" i="46"/>
  <c r="U43" i="46" s="1"/>
  <c r="BE19" i="46"/>
  <c r="Y43" i="46" s="1"/>
  <c r="BC19" i="46"/>
  <c r="U39" i="46" s="1"/>
  <c r="AY19" i="46"/>
  <c r="Y39" i="46" s="1"/>
  <c r="AW19" i="46"/>
  <c r="U35" i="46" s="1"/>
  <c r="AS19" i="46"/>
  <c r="Y35" i="46" s="1"/>
  <c r="AQ19" i="46"/>
  <c r="U31" i="46" s="1"/>
  <c r="AM19" i="46"/>
  <c r="Y31" i="46" s="1"/>
  <c r="AK19" i="46"/>
  <c r="U27" i="46" s="1"/>
  <c r="AG19" i="46"/>
  <c r="Y27" i="46" s="1"/>
  <c r="AE19" i="46"/>
  <c r="U23" i="46" s="1"/>
  <c r="AA19" i="46"/>
  <c r="Y23" i="46" s="1"/>
  <c r="R19" i="46"/>
  <c r="P19" i="46"/>
  <c r="L19" i="46"/>
  <c r="J19" i="46"/>
  <c r="F19" i="46"/>
  <c r="D19" i="46"/>
  <c r="BI18" i="46"/>
  <c r="U42" i="46" s="1"/>
  <c r="BE18" i="46"/>
  <c r="Y42" i="46" s="1"/>
  <c r="BC18" i="46"/>
  <c r="U38" i="46" s="1"/>
  <c r="AY18" i="46"/>
  <c r="Y38" i="46" s="1"/>
  <c r="AW18" i="46"/>
  <c r="U34" i="46" s="1"/>
  <c r="AS18" i="46"/>
  <c r="Y34" i="46" s="1"/>
  <c r="AQ18" i="46"/>
  <c r="U30" i="46" s="1"/>
  <c r="AM18" i="46"/>
  <c r="Y30" i="46" s="1"/>
  <c r="AK18" i="46"/>
  <c r="U26" i="46" s="1"/>
  <c r="AG18" i="46"/>
  <c r="Y26" i="46" s="1"/>
  <c r="AE18" i="46"/>
  <c r="U22" i="46" s="1"/>
  <c r="AA18" i="46"/>
  <c r="Y22" i="46" s="1"/>
  <c r="R18" i="46"/>
  <c r="P18" i="46"/>
  <c r="L18" i="46"/>
  <c r="J18" i="46"/>
  <c r="F18" i="46"/>
  <c r="D18" i="46"/>
  <c r="BI17" i="46"/>
  <c r="U41" i="46" s="1"/>
  <c r="BE17" i="46"/>
  <c r="Y41" i="46" s="1"/>
  <c r="BC17" i="46"/>
  <c r="U37" i="46" s="1"/>
  <c r="AY17" i="46"/>
  <c r="Y37" i="46" s="1"/>
  <c r="AW17" i="46"/>
  <c r="U33" i="46" s="1"/>
  <c r="AS17" i="46"/>
  <c r="Y33" i="46" s="1"/>
  <c r="AQ17" i="46"/>
  <c r="U29" i="46" s="1"/>
  <c r="AM17" i="46"/>
  <c r="Y29" i="46" s="1"/>
  <c r="AK17" i="46"/>
  <c r="U25" i="46" s="1"/>
  <c r="AG17" i="46"/>
  <c r="Y25" i="46" s="1"/>
  <c r="AE17" i="46"/>
  <c r="U21" i="46" s="1"/>
  <c r="AA17" i="46"/>
  <c r="Y21" i="46" s="1"/>
  <c r="R17" i="46"/>
  <c r="P17" i="46"/>
  <c r="L17" i="46"/>
  <c r="J17" i="46"/>
  <c r="F17" i="46"/>
  <c r="D17" i="46"/>
  <c r="A17" i="46"/>
  <c r="BH16" i="46"/>
  <c r="V40" i="46" s="1"/>
  <c r="BE16" i="46"/>
  <c r="X40" i="46" s="1"/>
  <c r="BB16" i="46"/>
  <c r="V36" i="46" s="1"/>
  <c r="AY16" i="46"/>
  <c r="X36" i="46" s="1"/>
  <c r="AV16" i="46"/>
  <c r="V32" i="46" s="1"/>
  <c r="AS16" i="46"/>
  <c r="X32" i="46" s="1"/>
  <c r="AP16" i="46"/>
  <c r="V28" i="46" s="1"/>
  <c r="AM16" i="46"/>
  <c r="X28" i="46" s="1"/>
  <c r="AD16" i="46"/>
  <c r="V20" i="46" s="1"/>
  <c r="AA16" i="46"/>
  <c r="X20" i="46" s="1"/>
  <c r="N16" i="46"/>
  <c r="H16" i="46"/>
  <c r="B16" i="46"/>
  <c r="A16" i="46"/>
  <c r="BI15" i="46"/>
  <c r="O43" i="46" s="1"/>
  <c r="BE15" i="46"/>
  <c r="S43" i="46" s="1"/>
  <c r="BC15" i="46"/>
  <c r="O39" i="46" s="1"/>
  <c r="AY15" i="46"/>
  <c r="S39" i="46" s="1"/>
  <c r="AW15" i="46"/>
  <c r="O35" i="46" s="1"/>
  <c r="AS15" i="46"/>
  <c r="S35" i="46" s="1"/>
  <c r="AQ15" i="46"/>
  <c r="O31" i="46" s="1"/>
  <c r="AM15" i="46"/>
  <c r="S31" i="46" s="1"/>
  <c r="AK15" i="46"/>
  <c r="O27" i="46" s="1"/>
  <c r="AG15" i="46"/>
  <c r="S27" i="46" s="1"/>
  <c r="AE15" i="46"/>
  <c r="O23" i="46" s="1"/>
  <c r="AA15" i="46"/>
  <c r="S23" i="46" s="1"/>
  <c r="Y15" i="46"/>
  <c r="O19" i="46" s="1"/>
  <c r="U15" i="46"/>
  <c r="S19" i="46" s="1"/>
  <c r="L15" i="46"/>
  <c r="J15" i="46"/>
  <c r="F15" i="46"/>
  <c r="D15" i="46"/>
  <c r="BI14" i="46"/>
  <c r="O42" i="46" s="1"/>
  <c r="BE14" i="46"/>
  <c r="S42" i="46" s="1"/>
  <c r="BC14" i="46"/>
  <c r="O38" i="46" s="1"/>
  <c r="AY14" i="46"/>
  <c r="S38" i="46" s="1"/>
  <c r="AW14" i="46"/>
  <c r="O34" i="46" s="1"/>
  <c r="AS14" i="46"/>
  <c r="S34" i="46" s="1"/>
  <c r="AQ14" i="46"/>
  <c r="O30" i="46" s="1"/>
  <c r="AM14" i="46"/>
  <c r="S30" i="46" s="1"/>
  <c r="AK14" i="46"/>
  <c r="O26" i="46" s="1"/>
  <c r="AG14" i="46"/>
  <c r="S26" i="46" s="1"/>
  <c r="AE14" i="46"/>
  <c r="O22" i="46" s="1"/>
  <c r="AA14" i="46"/>
  <c r="S22" i="46" s="1"/>
  <c r="Y14" i="46"/>
  <c r="O18" i="46" s="1"/>
  <c r="U14" i="46"/>
  <c r="S18" i="46" s="1"/>
  <c r="L14" i="46"/>
  <c r="J14" i="46"/>
  <c r="F14" i="46"/>
  <c r="D14" i="46"/>
  <c r="BI13" i="46"/>
  <c r="O41" i="46" s="1"/>
  <c r="BE13" i="46"/>
  <c r="S41" i="46" s="1"/>
  <c r="BC13" i="46"/>
  <c r="O37" i="46" s="1"/>
  <c r="AY13" i="46"/>
  <c r="S37" i="46" s="1"/>
  <c r="AW13" i="46"/>
  <c r="O33" i="46" s="1"/>
  <c r="AS13" i="46"/>
  <c r="S33" i="46" s="1"/>
  <c r="AQ13" i="46"/>
  <c r="O29" i="46" s="1"/>
  <c r="AM13" i="46"/>
  <c r="S29" i="46" s="1"/>
  <c r="AK13" i="46"/>
  <c r="O25" i="46" s="1"/>
  <c r="AG13" i="46"/>
  <c r="S25" i="46" s="1"/>
  <c r="AE13" i="46"/>
  <c r="O21" i="46" s="1"/>
  <c r="AA13" i="46"/>
  <c r="S21" i="46" s="1"/>
  <c r="Y13" i="46"/>
  <c r="O17" i="46" s="1"/>
  <c r="U13" i="46"/>
  <c r="S17" i="46" s="1"/>
  <c r="L13" i="46"/>
  <c r="J13" i="46"/>
  <c r="F13" i="46"/>
  <c r="BS12" i="46" s="1"/>
  <c r="E13" i="46"/>
  <c r="D13" i="46"/>
  <c r="A13" i="46"/>
  <c r="BH12" i="46"/>
  <c r="P40" i="46" s="1"/>
  <c r="BE12" i="46"/>
  <c r="R40" i="46" s="1"/>
  <c r="BB12" i="46"/>
  <c r="AY12" i="46"/>
  <c r="R36" i="46" s="1"/>
  <c r="AV12" i="46"/>
  <c r="P32" i="46" s="1"/>
  <c r="AS12" i="46"/>
  <c r="R32" i="46" s="1"/>
  <c r="AP12" i="46"/>
  <c r="P28" i="46" s="1"/>
  <c r="AM12" i="46"/>
  <c r="R28" i="46" s="1"/>
  <c r="AJ12" i="46"/>
  <c r="P24" i="46" s="1"/>
  <c r="AG12" i="46"/>
  <c r="R24" i="46" s="1"/>
  <c r="H12" i="46"/>
  <c r="B12" i="46"/>
  <c r="A12" i="46"/>
  <c r="BI11" i="46"/>
  <c r="I43" i="46" s="1"/>
  <c r="BE11" i="46"/>
  <c r="M43" i="46" s="1"/>
  <c r="BC11" i="46"/>
  <c r="I39" i="46" s="1"/>
  <c r="AY11" i="46"/>
  <c r="M39" i="46" s="1"/>
  <c r="AW11" i="46"/>
  <c r="I35" i="46" s="1"/>
  <c r="AS11" i="46"/>
  <c r="M35" i="46" s="1"/>
  <c r="AQ11" i="46"/>
  <c r="I31" i="46" s="1"/>
  <c r="AM11" i="46"/>
  <c r="AK11" i="46"/>
  <c r="I27" i="46" s="1"/>
  <c r="AG11" i="46"/>
  <c r="M27" i="46" s="1"/>
  <c r="AE11" i="46"/>
  <c r="I23" i="46" s="1"/>
  <c r="AA11" i="46"/>
  <c r="M23" i="46" s="1"/>
  <c r="Y11" i="46"/>
  <c r="I19" i="46" s="1"/>
  <c r="U11" i="46"/>
  <c r="M19" i="46" s="1"/>
  <c r="S11" i="46"/>
  <c r="I15" i="46" s="1"/>
  <c r="O11" i="46"/>
  <c r="M15" i="46" s="1"/>
  <c r="F11" i="46"/>
  <c r="D11" i="46"/>
  <c r="BI10" i="46"/>
  <c r="I42" i="46" s="1"/>
  <c r="BE10" i="46"/>
  <c r="M42" i="46" s="1"/>
  <c r="BC10" i="46"/>
  <c r="I38" i="46" s="1"/>
  <c r="AY10" i="46"/>
  <c r="M38" i="46" s="1"/>
  <c r="AW10" i="46"/>
  <c r="I34" i="46" s="1"/>
  <c r="AS10" i="46"/>
  <c r="M34" i="46" s="1"/>
  <c r="AQ10" i="46"/>
  <c r="I30" i="46" s="1"/>
  <c r="AM10" i="46"/>
  <c r="AK10" i="46"/>
  <c r="I26" i="46" s="1"/>
  <c r="AG10" i="46"/>
  <c r="M26" i="46" s="1"/>
  <c r="AE10" i="46"/>
  <c r="I22" i="46" s="1"/>
  <c r="AA10" i="46"/>
  <c r="M22" i="46" s="1"/>
  <c r="Y10" i="46"/>
  <c r="I18" i="46" s="1"/>
  <c r="U10" i="46"/>
  <c r="M18" i="46" s="1"/>
  <c r="S10" i="46"/>
  <c r="I14" i="46" s="1"/>
  <c r="O10" i="46"/>
  <c r="M14" i="46" s="1"/>
  <c r="F10" i="46"/>
  <c r="BS8" i="46" s="1"/>
  <c r="D10" i="46"/>
  <c r="BI9" i="46"/>
  <c r="I41" i="46" s="1"/>
  <c r="BE9" i="46"/>
  <c r="M41" i="46" s="1"/>
  <c r="BC9" i="46"/>
  <c r="I37" i="46" s="1"/>
  <c r="AY9" i="46"/>
  <c r="M37" i="46" s="1"/>
  <c r="AW9" i="46"/>
  <c r="I33" i="46" s="1"/>
  <c r="AS9" i="46"/>
  <c r="M33" i="46" s="1"/>
  <c r="AQ9" i="46"/>
  <c r="I29" i="46" s="1"/>
  <c r="AM9" i="46"/>
  <c r="AK9" i="46"/>
  <c r="I25" i="46" s="1"/>
  <c r="AG9" i="46"/>
  <c r="M25" i="46" s="1"/>
  <c r="AE9" i="46"/>
  <c r="I21" i="46" s="1"/>
  <c r="AA9" i="46"/>
  <c r="M21" i="46" s="1"/>
  <c r="Y9" i="46"/>
  <c r="I17" i="46" s="1"/>
  <c r="U9" i="46"/>
  <c r="M17" i="46" s="1"/>
  <c r="S9" i="46"/>
  <c r="I13" i="46" s="1"/>
  <c r="O9" i="46"/>
  <c r="M13" i="46" s="1"/>
  <c r="F9" i="46"/>
  <c r="D9" i="46"/>
  <c r="BR8" i="46" s="1"/>
  <c r="A9" i="46"/>
  <c r="BH8" i="46"/>
  <c r="J40" i="46" s="1"/>
  <c r="BE8" i="46"/>
  <c r="BB8" i="46"/>
  <c r="AY8" i="46"/>
  <c r="L36" i="46" s="1"/>
  <c r="AV8" i="46"/>
  <c r="J32" i="46" s="1"/>
  <c r="AS8" i="46"/>
  <c r="L32" i="46" s="1"/>
  <c r="AP8" i="46"/>
  <c r="J28" i="46" s="1"/>
  <c r="AM8" i="46"/>
  <c r="L28" i="46" s="1"/>
  <c r="U8" i="46"/>
  <c r="L16" i="46" s="1"/>
  <c r="B8" i="46"/>
  <c r="A8" i="46"/>
  <c r="BI7" i="46"/>
  <c r="C43" i="46" s="1"/>
  <c r="BE7" i="46"/>
  <c r="G43" i="46" s="1"/>
  <c r="BC7" i="46"/>
  <c r="C39" i="46" s="1"/>
  <c r="AY7" i="46"/>
  <c r="G39" i="46" s="1"/>
  <c r="AW7" i="46"/>
  <c r="C35" i="46" s="1"/>
  <c r="AS7" i="46"/>
  <c r="G35" i="46" s="1"/>
  <c r="AQ7" i="46"/>
  <c r="C31" i="46" s="1"/>
  <c r="AM7" i="46"/>
  <c r="AK7" i="46"/>
  <c r="C27" i="46" s="1"/>
  <c r="AG7" i="46"/>
  <c r="G27" i="46" s="1"/>
  <c r="AE7" i="46"/>
  <c r="C23" i="46" s="1"/>
  <c r="AA7" i="46"/>
  <c r="G23" i="46" s="1"/>
  <c r="Y7" i="46"/>
  <c r="C19" i="46" s="1"/>
  <c r="U7" i="46"/>
  <c r="G19" i="46" s="1"/>
  <c r="S7" i="46"/>
  <c r="C15" i="46" s="1"/>
  <c r="O7" i="46"/>
  <c r="G15" i="46" s="1"/>
  <c r="M7" i="46"/>
  <c r="C11" i="46" s="1"/>
  <c r="I7" i="46"/>
  <c r="G11" i="46" s="1"/>
  <c r="BI6" i="46"/>
  <c r="C42" i="46" s="1"/>
  <c r="BE6" i="46"/>
  <c r="G42" i="46" s="1"/>
  <c r="BC6" i="46"/>
  <c r="C38" i="46" s="1"/>
  <c r="AY6" i="46"/>
  <c r="G38" i="46" s="1"/>
  <c r="AW6" i="46"/>
  <c r="C34" i="46" s="1"/>
  <c r="AS6" i="46"/>
  <c r="G34" i="46" s="1"/>
  <c r="AQ6" i="46"/>
  <c r="C30" i="46" s="1"/>
  <c r="AM6" i="46"/>
  <c r="AK6" i="46"/>
  <c r="C26" i="46" s="1"/>
  <c r="AG6" i="46"/>
  <c r="G26" i="46" s="1"/>
  <c r="AE6" i="46"/>
  <c r="C22" i="46" s="1"/>
  <c r="AA6" i="46"/>
  <c r="G22" i="46" s="1"/>
  <c r="Y6" i="46"/>
  <c r="C18" i="46" s="1"/>
  <c r="U6" i="46"/>
  <c r="G18" i="46" s="1"/>
  <c r="S6" i="46"/>
  <c r="C14" i="46" s="1"/>
  <c r="O6" i="46"/>
  <c r="G14" i="46" s="1"/>
  <c r="M6" i="46"/>
  <c r="C10" i="46" s="1"/>
  <c r="I6" i="46"/>
  <c r="G10" i="46" s="1"/>
  <c r="BI5" i="46"/>
  <c r="C41" i="46" s="1"/>
  <c r="BE5" i="46"/>
  <c r="G41" i="46" s="1"/>
  <c r="BC5" i="46"/>
  <c r="C37" i="46" s="1"/>
  <c r="AY5" i="46"/>
  <c r="G37" i="46" s="1"/>
  <c r="AW5" i="46"/>
  <c r="C33" i="46" s="1"/>
  <c r="AU5" i="46"/>
  <c r="AS5" i="46"/>
  <c r="G33" i="46" s="1"/>
  <c r="AQ5" i="46"/>
  <c r="C29" i="46" s="1"/>
  <c r="AM5" i="46"/>
  <c r="AK5" i="46"/>
  <c r="C25" i="46" s="1"/>
  <c r="AG5" i="46"/>
  <c r="G25" i="46" s="1"/>
  <c r="AE5" i="46"/>
  <c r="C21" i="46" s="1"/>
  <c r="AA5" i="46"/>
  <c r="G21" i="46" s="1"/>
  <c r="Y5" i="46"/>
  <c r="C17" i="46" s="1"/>
  <c r="U5" i="46"/>
  <c r="G17" i="46" s="1"/>
  <c r="S5" i="46"/>
  <c r="C13" i="46" s="1"/>
  <c r="O5" i="46"/>
  <c r="G13" i="46" s="1"/>
  <c r="M5" i="46"/>
  <c r="C9" i="46" s="1"/>
  <c r="I5" i="46"/>
  <c r="G9" i="46" s="1"/>
  <c r="A5" i="46"/>
  <c r="BS4" i="46"/>
  <c r="BR4" i="46"/>
  <c r="BH4" i="46"/>
  <c r="D40" i="46" s="1"/>
  <c r="BN40" i="46" s="1"/>
  <c r="BE4" i="46"/>
  <c r="F40" i="46" s="1"/>
  <c r="BB4" i="46"/>
  <c r="D36" i="46" s="1"/>
  <c r="AY4" i="46"/>
  <c r="AV4" i="46"/>
  <c r="D32" i="46" s="1"/>
  <c r="BN32" i="46" s="1"/>
  <c r="AS4" i="46"/>
  <c r="F32" i="46" s="1"/>
  <c r="AP4" i="46"/>
  <c r="D28" i="46" s="1"/>
  <c r="AM4" i="46"/>
  <c r="F28" i="46" s="1"/>
  <c r="X4" i="46"/>
  <c r="D16" i="46" s="1"/>
  <c r="O4" i="46"/>
  <c r="F12" i="46" s="1"/>
  <c r="L4" i="46"/>
  <c r="D8" i="46" s="1"/>
  <c r="I4" i="46"/>
  <c r="BD49" i="45"/>
  <c r="AX49" i="45"/>
  <c r="AR49" i="45"/>
  <c r="AL49" i="45"/>
  <c r="AF49" i="45"/>
  <c r="Z49" i="45"/>
  <c r="T49" i="45"/>
  <c r="N49" i="45"/>
  <c r="H49" i="45"/>
  <c r="B49" i="45"/>
  <c r="A49" i="45"/>
  <c r="BB43" i="45"/>
  <c r="AZ43" i="45"/>
  <c r="AV43" i="45"/>
  <c r="AT43" i="45"/>
  <c r="AP43" i="45"/>
  <c r="AN43" i="45"/>
  <c r="AJ43" i="45"/>
  <c r="AH43" i="45"/>
  <c r="AD43" i="45"/>
  <c r="AB43" i="45"/>
  <c r="X43" i="45"/>
  <c r="V43" i="45"/>
  <c r="R43" i="45"/>
  <c r="P43" i="45"/>
  <c r="L43" i="45"/>
  <c r="J43" i="45"/>
  <c r="F43" i="45"/>
  <c r="D43" i="45"/>
  <c r="BB42" i="45"/>
  <c r="AZ42" i="45"/>
  <c r="AV42" i="45"/>
  <c r="AT42" i="45"/>
  <c r="AP42" i="45"/>
  <c r="AN42" i="45"/>
  <c r="AJ42" i="45"/>
  <c r="AH42" i="45"/>
  <c r="AD42" i="45"/>
  <c r="AB42" i="45"/>
  <c r="X42" i="45"/>
  <c r="V42" i="45"/>
  <c r="R42" i="45"/>
  <c r="P42" i="45"/>
  <c r="L42" i="45"/>
  <c r="J42" i="45"/>
  <c r="F42" i="45"/>
  <c r="D42" i="45"/>
  <c r="BB41" i="45"/>
  <c r="AZ41" i="45"/>
  <c r="AV41" i="45"/>
  <c r="AT41" i="45"/>
  <c r="AP41" i="45"/>
  <c r="AN41" i="45"/>
  <c r="AJ41" i="45"/>
  <c r="AH41" i="45"/>
  <c r="AD41" i="45"/>
  <c r="AB41" i="45"/>
  <c r="X41" i="45"/>
  <c r="V41" i="45"/>
  <c r="R41" i="45"/>
  <c r="P41" i="45"/>
  <c r="L41" i="45"/>
  <c r="J41" i="45"/>
  <c r="BR40" i="45" s="1"/>
  <c r="BX40" i="45" s="1"/>
  <c r="F41" i="45"/>
  <c r="D41" i="45"/>
  <c r="A41" i="45"/>
  <c r="BS40" i="45"/>
  <c r="AX40" i="45"/>
  <c r="AR40" i="45"/>
  <c r="AL40" i="45"/>
  <c r="AJ40" i="45"/>
  <c r="AF40" i="45"/>
  <c r="Z40" i="45"/>
  <c r="T40" i="45"/>
  <c r="N40" i="45"/>
  <c r="L40" i="45"/>
  <c r="H40" i="45"/>
  <c r="B40" i="45"/>
  <c r="A40" i="45"/>
  <c r="BI39" i="45"/>
  <c r="AY43" i="45" s="1"/>
  <c r="BE39" i="45"/>
  <c r="BC43" i="45" s="1"/>
  <c r="AV39" i="45"/>
  <c r="AT39" i="45"/>
  <c r="AP39" i="45"/>
  <c r="AN39" i="45"/>
  <c r="AJ39" i="45"/>
  <c r="AH39" i="45"/>
  <c r="AD39" i="45"/>
  <c r="AB39" i="45"/>
  <c r="X39" i="45"/>
  <c r="V39" i="45"/>
  <c r="R39" i="45"/>
  <c r="P39" i="45"/>
  <c r="L39" i="45"/>
  <c r="J39" i="45"/>
  <c r="F39" i="45"/>
  <c r="D39" i="45"/>
  <c r="BI38" i="45"/>
  <c r="AY42" i="45" s="1"/>
  <c r="BE38" i="45"/>
  <c r="BC42" i="45" s="1"/>
  <c r="AV38" i="45"/>
  <c r="AT38" i="45"/>
  <c r="AP38" i="45"/>
  <c r="AN38" i="45"/>
  <c r="AJ38" i="45"/>
  <c r="AH38" i="45"/>
  <c r="AD38" i="45"/>
  <c r="AB38" i="45"/>
  <c r="X38" i="45"/>
  <c r="V38" i="45"/>
  <c r="R38" i="45"/>
  <c r="P38" i="45"/>
  <c r="L38" i="45"/>
  <c r="J38" i="45"/>
  <c r="F38" i="45"/>
  <c r="D38" i="45"/>
  <c r="BI37" i="45"/>
  <c r="AY41" i="45" s="1"/>
  <c r="BE37" i="45"/>
  <c r="BC41" i="45" s="1"/>
  <c r="AV37" i="45"/>
  <c r="AT37" i="45"/>
  <c r="AP37" i="45"/>
  <c r="AN37" i="45"/>
  <c r="AJ37" i="45"/>
  <c r="AH37" i="45"/>
  <c r="AD37" i="45"/>
  <c r="AB37" i="45"/>
  <c r="X37" i="45"/>
  <c r="V37" i="45"/>
  <c r="R37" i="45"/>
  <c r="P37" i="45"/>
  <c r="L37" i="45"/>
  <c r="J37" i="45"/>
  <c r="F37" i="45"/>
  <c r="D37" i="45"/>
  <c r="A37" i="45"/>
  <c r="BH36" i="45"/>
  <c r="AZ40" i="45" s="1"/>
  <c r="BE36" i="45"/>
  <c r="BB40" i="45" s="1"/>
  <c r="AR36" i="45"/>
  <c r="AN36" i="45"/>
  <c r="AL36" i="45"/>
  <c r="AF36" i="45"/>
  <c r="Z36" i="45"/>
  <c r="T36" i="45"/>
  <c r="P36" i="45"/>
  <c r="N36" i="45"/>
  <c r="J36" i="45"/>
  <c r="H36" i="45"/>
  <c r="F36" i="45"/>
  <c r="B36" i="45"/>
  <c r="A36" i="45"/>
  <c r="BI35" i="45"/>
  <c r="AS43" i="45" s="1"/>
  <c r="BE35" i="45"/>
  <c r="AW43" i="45" s="1"/>
  <c r="BC35" i="45"/>
  <c r="AS39" i="45" s="1"/>
  <c r="AY35" i="45"/>
  <c r="AW39" i="45" s="1"/>
  <c r="AP35" i="45"/>
  <c r="AN35" i="45"/>
  <c r="AJ35" i="45"/>
  <c r="AH35" i="45"/>
  <c r="AD35" i="45"/>
  <c r="AB35" i="45"/>
  <c r="X35" i="45"/>
  <c r="V35" i="45"/>
  <c r="R35" i="45"/>
  <c r="P35" i="45"/>
  <c r="L35" i="45"/>
  <c r="J35" i="45"/>
  <c r="F35" i="45"/>
  <c r="D35" i="45"/>
  <c r="BI34" i="45"/>
  <c r="AS42" i="45" s="1"/>
  <c r="BE34" i="45"/>
  <c r="AW42" i="45" s="1"/>
  <c r="BC34" i="45"/>
  <c r="AS38" i="45" s="1"/>
  <c r="AY34" i="45"/>
  <c r="AW38" i="45" s="1"/>
  <c r="AP34" i="45"/>
  <c r="AN34" i="45"/>
  <c r="AJ34" i="45"/>
  <c r="AH34" i="45"/>
  <c r="AD34" i="45"/>
  <c r="AB34" i="45"/>
  <c r="X34" i="45"/>
  <c r="V34" i="45"/>
  <c r="R34" i="45"/>
  <c r="P34" i="45"/>
  <c r="L34" i="45"/>
  <c r="J34" i="45"/>
  <c r="F34" i="45"/>
  <c r="D34" i="45"/>
  <c r="BI33" i="45"/>
  <c r="AS41" i="45" s="1"/>
  <c r="BE33" i="45"/>
  <c r="AW41" i="45" s="1"/>
  <c r="BC33" i="45"/>
  <c r="AS37" i="45" s="1"/>
  <c r="AY33" i="45"/>
  <c r="AW37" i="45" s="1"/>
  <c r="AP33" i="45"/>
  <c r="AN33" i="45"/>
  <c r="AJ33" i="45"/>
  <c r="AH33" i="45"/>
  <c r="AD33" i="45"/>
  <c r="AB33" i="45"/>
  <c r="X33" i="45"/>
  <c r="V33" i="45"/>
  <c r="R33" i="45"/>
  <c r="P33" i="45"/>
  <c r="L33" i="45"/>
  <c r="J33" i="45"/>
  <c r="F33" i="45"/>
  <c r="D33" i="45"/>
  <c r="A33" i="45"/>
  <c r="BH32" i="45"/>
  <c r="AT40" i="45" s="1"/>
  <c r="BE32" i="45"/>
  <c r="AV40" i="45" s="1"/>
  <c r="BB32" i="45"/>
  <c r="AT36" i="45" s="1"/>
  <c r="AY32" i="45"/>
  <c r="AV36" i="45" s="1"/>
  <c r="AL32" i="45"/>
  <c r="AF32" i="45"/>
  <c r="Z32" i="45"/>
  <c r="T32" i="45"/>
  <c r="N32" i="45"/>
  <c r="H32" i="45"/>
  <c r="B32" i="45"/>
  <c r="A32" i="45"/>
  <c r="BI31" i="45"/>
  <c r="AM43" i="45" s="1"/>
  <c r="BE31" i="45"/>
  <c r="AQ43" i="45" s="1"/>
  <c r="BC31" i="45"/>
  <c r="AM39" i="45" s="1"/>
  <c r="AY31" i="45"/>
  <c r="AQ39" i="45" s="1"/>
  <c r="AW31" i="45"/>
  <c r="AM35" i="45" s="1"/>
  <c r="AS31" i="45"/>
  <c r="AQ35" i="45" s="1"/>
  <c r="AK31" i="45"/>
  <c r="AJ31" i="45"/>
  <c r="AH31" i="45"/>
  <c r="AE31" i="45"/>
  <c r="AD31" i="45"/>
  <c r="AB31" i="45"/>
  <c r="X31" i="45"/>
  <c r="V31" i="45"/>
  <c r="R31" i="45"/>
  <c r="P31" i="45"/>
  <c r="L31" i="45"/>
  <c r="J31" i="45"/>
  <c r="F31" i="45"/>
  <c r="D31" i="45"/>
  <c r="BI30" i="45"/>
  <c r="AM42" i="45" s="1"/>
  <c r="BE30" i="45"/>
  <c r="AQ42" i="45" s="1"/>
  <c r="BC30" i="45"/>
  <c r="AM38" i="45" s="1"/>
  <c r="AY30" i="45"/>
  <c r="AQ38" i="45" s="1"/>
  <c r="AW30" i="45"/>
  <c r="AM34" i="45" s="1"/>
  <c r="AS30" i="45"/>
  <c r="AQ34" i="45" s="1"/>
  <c r="AJ30" i="45"/>
  <c r="AH30" i="45"/>
  <c r="AE30" i="45"/>
  <c r="AD30" i="45"/>
  <c r="AB30" i="45"/>
  <c r="X30" i="45"/>
  <c r="V30" i="45"/>
  <c r="R30" i="45"/>
  <c r="P30" i="45"/>
  <c r="L30" i="45"/>
  <c r="J30" i="45"/>
  <c r="F30" i="45"/>
  <c r="D30" i="45"/>
  <c r="BI29" i="45"/>
  <c r="AM41" i="45" s="1"/>
  <c r="BE29" i="45"/>
  <c r="AQ41" i="45" s="1"/>
  <c r="BC29" i="45"/>
  <c r="AM37" i="45" s="1"/>
  <c r="AY29" i="45"/>
  <c r="AQ37" i="45" s="1"/>
  <c r="AW29" i="45"/>
  <c r="AM33" i="45" s="1"/>
  <c r="AS29" i="45"/>
  <c r="AQ33" i="45" s="1"/>
  <c r="AJ29" i="45"/>
  <c r="AH29" i="45"/>
  <c r="AD29" i="45"/>
  <c r="AB29" i="45"/>
  <c r="X29" i="45"/>
  <c r="V29" i="45"/>
  <c r="R29" i="45"/>
  <c r="P29" i="45"/>
  <c r="L29" i="45"/>
  <c r="J29" i="45"/>
  <c r="F29" i="45"/>
  <c r="D29" i="45"/>
  <c r="A29" i="45"/>
  <c r="BS28" i="45"/>
  <c r="BH28" i="45"/>
  <c r="AN40" i="45" s="1"/>
  <c r="BE28" i="45"/>
  <c r="AP40" i="45" s="1"/>
  <c r="BB28" i="45"/>
  <c r="AY28" i="45"/>
  <c r="AP36" i="45" s="1"/>
  <c r="AV28" i="45"/>
  <c r="AN32" i="45" s="1"/>
  <c r="AS28" i="45"/>
  <c r="AP32" i="45" s="1"/>
  <c r="AF28" i="45"/>
  <c r="Z28" i="45"/>
  <c r="T28" i="45"/>
  <c r="N28" i="45"/>
  <c r="H28" i="45"/>
  <c r="B28" i="45"/>
  <c r="A28" i="45"/>
  <c r="BI27" i="45"/>
  <c r="AG43" i="45" s="1"/>
  <c r="BE27" i="45"/>
  <c r="AK43" i="45" s="1"/>
  <c r="BC27" i="45"/>
  <c r="AG39" i="45" s="1"/>
  <c r="AY27" i="45"/>
  <c r="AK39" i="45" s="1"/>
  <c r="AW27" i="45"/>
  <c r="AG35" i="45" s="1"/>
  <c r="AS27" i="45"/>
  <c r="AK35" i="45" s="1"/>
  <c r="AQ27" i="45"/>
  <c r="AG31" i="45" s="1"/>
  <c r="AM27" i="45"/>
  <c r="AD27" i="45"/>
  <c r="AB27" i="45"/>
  <c r="X27" i="45"/>
  <c r="V27" i="45"/>
  <c r="R27" i="45"/>
  <c r="P27" i="45"/>
  <c r="L27" i="45"/>
  <c r="J27" i="45"/>
  <c r="F27" i="45"/>
  <c r="D27" i="45"/>
  <c r="BI26" i="45"/>
  <c r="AG42" i="45" s="1"/>
  <c r="BE26" i="45"/>
  <c r="AK42" i="45" s="1"/>
  <c r="BC26" i="45"/>
  <c r="AG38" i="45" s="1"/>
  <c r="AY26" i="45"/>
  <c r="AK38" i="45" s="1"/>
  <c r="AW26" i="45"/>
  <c r="AG34" i="45" s="1"/>
  <c r="AS26" i="45"/>
  <c r="AK34" i="45" s="1"/>
  <c r="AQ26" i="45"/>
  <c r="AG30" i="45" s="1"/>
  <c r="AM26" i="45"/>
  <c r="AK30" i="45" s="1"/>
  <c r="AD26" i="45"/>
  <c r="AB26" i="45"/>
  <c r="X26" i="45"/>
  <c r="V26" i="45"/>
  <c r="R26" i="45"/>
  <c r="P26" i="45"/>
  <c r="L26" i="45"/>
  <c r="J26" i="45"/>
  <c r="F26" i="45"/>
  <c r="D26" i="45"/>
  <c r="BI25" i="45"/>
  <c r="AG41" i="45" s="1"/>
  <c r="BE25" i="45"/>
  <c r="AK41" i="45" s="1"/>
  <c r="BC25" i="45"/>
  <c r="AG37" i="45" s="1"/>
  <c r="AY25" i="45"/>
  <c r="AK37" i="45" s="1"/>
  <c r="AW25" i="45"/>
  <c r="AG33" i="45" s="1"/>
  <c r="AS25" i="45"/>
  <c r="AK33" i="45" s="1"/>
  <c r="AQ25" i="45"/>
  <c r="AG29" i="45" s="1"/>
  <c r="AM25" i="45"/>
  <c r="AK29" i="45" s="1"/>
  <c r="AD25" i="45"/>
  <c r="AB25" i="45"/>
  <c r="X25" i="45"/>
  <c r="V25" i="45"/>
  <c r="R25" i="45"/>
  <c r="P25" i="45"/>
  <c r="L25" i="45"/>
  <c r="J25" i="45"/>
  <c r="F25" i="45"/>
  <c r="D25" i="45"/>
  <c r="A25" i="45"/>
  <c r="BH24" i="45"/>
  <c r="AH40" i="45" s="1"/>
  <c r="BE24" i="45"/>
  <c r="BB24" i="45"/>
  <c r="AH36" i="45" s="1"/>
  <c r="AY24" i="45"/>
  <c r="AJ36" i="45" s="1"/>
  <c r="AV24" i="45"/>
  <c r="AH32" i="45" s="1"/>
  <c r="AS24" i="45"/>
  <c r="AJ32" i="45" s="1"/>
  <c r="AP24" i="45"/>
  <c r="AH28" i="45" s="1"/>
  <c r="AM24" i="45"/>
  <c r="AJ28" i="45" s="1"/>
  <c r="Z24" i="45"/>
  <c r="T24" i="45"/>
  <c r="N24" i="45"/>
  <c r="H24" i="45"/>
  <c r="B24" i="45"/>
  <c r="A24" i="45"/>
  <c r="BI23" i="45"/>
  <c r="AA43" i="45" s="1"/>
  <c r="BE23" i="45"/>
  <c r="AE43" i="45" s="1"/>
  <c r="BC23" i="45"/>
  <c r="AA39" i="45" s="1"/>
  <c r="AY23" i="45"/>
  <c r="AE39" i="45" s="1"/>
  <c r="AW23" i="45"/>
  <c r="AA35" i="45" s="1"/>
  <c r="AS23" i="45"/>
  <c r="AE35" i="45" s="1"/>
  <c r="AQ23" i="45"/>
  <c r="AA31" i="45" s="1"/>
  <c r="AM23" i="45"/>
  <c r="AK23" i="45"/>
  <c r="AA27" i="45" s="1"/>
  <c r="AG23" i="45"/>
  <c r="AE27" i="45" s="1"/>
  <c r="X23" i="45"/>
  <c r="V23" i="45"/>
  <c r="R23" i="45"/>
  <c r="P23" i="45"/>
  <c r="L23" i="45"/>
  <c r="J23" i="45"/>
  <c r="F23" i="45"/>
  <c r="D23" i="45"/>
  <c r="BI22" i="45"/>
  <c r="AA42" i="45" s="1"/>
  <c r="BE22" i="45"/>
  <c r="AE42" i="45" s="1"/>
  <c r="BC22" i="45"/>
  <c r="AA38" i="45" s="1"/>
  <c r="AY22" i="45"/>
  <c r="AE38" i="45" s="1"/>
  <c r="AW22" i="45"/>
  <c r="AA34" i="45" s="1"/>
  <c r="AS22" i="45"/>
  <c r="AE34" i="45" s="1"/>
  <c r="AQ22" i="45"/>
  <c r="AA30" i="45" s="1"/>
  <c r="AM22" i="45"/>
  <c r="AK22" i="45"/>
  <c r="AA26" i="45" s="1"/>
  <c r="AG22" i="45"/>
  <c r="AE26" i="45" s="1"/>
  <c r="Y22" i="45"/>
  <c r="X22" i="45"/>
  <c r="V22" i="45"/>
  <c r="R22" i="45"/>
  <c r="P22" i="45"/>
  <c r="L22" i="45"/>
  <c r="J22" i="45"/>
  <c r="F22" i="45"/>
  <c r="D22" i="45"/>
  <c r="BI21" i="45"/>
  <c r="AA41" i="45" s="1"/>
  <c r="BE21" i="45"/>
  <c r="AE41" i="45" s="1"/>
  <c r="BC21" i="45"/>
  <c r="AA37" i="45" s="1"/>
  <c r="AY21" i="45"/>
  <c r="AE37" i="45" s="1"/>
  <c r="AW21" i="45"/>
  <c r="AA33" i="45" s="1"/>
  <c r="AS21" i="45"/>
  <c r="AE33" i="45" s="1"/>
  <c r="AQ21" i="45"/>
  <c r="AA29" i="45" s="1"/>
  <c r="AM21" i="45"/>
  <c r="AE29" i="45" s="1"/>
  <c r="AK21" i="45"/>
  <c r="AA25" i="45" s="1"/>
  <c r="AG21" i="45"/>
  <c r="AE25" i="45" s="1"/>
  <c r="Y21" i="45"/>
  <c r="X21" i="45"/>
  <c r="V21" i="45"/>
  <c r="R21" i="45"/>
  <c r="P21" i="45"/>
  <c r="L21" i="45"/>
  <c r="J21" i="45"/>
  <c r="F21" i="45"/>
  <c r="D21" i="45"/>
  <c r="A21" i="45"/>
  <c r="BH20" i="45"/>
  <c r="AB40" i="45" s="1"/>
  <c r="BE20" i="45"/>
  <c r="AD40" i="45" s="1"/>
  <c r="BB20" i="45"/>
  <c r="AB36" i="45" s="1"/>
  <c r="AY20" i="45"/>
  <c r="AD36" i="45" s="1"/>
  <c r="AV20" i="45"/>
  <c r="AB32" i="45" s="1"/>
  <c r="AS20" i="45"/>
  <c r="AD32" i="45" s="1"/>
  <c r="AP20" i="45"/>
  <c r="AB28" i="45" s="1"/>
  <c r="AM20" i="45"/>
  <c r="AD28" i="45" s="1"/>
  <c r="V20" i="45"/>
  <c r="T20" i="45"/>
  <c r="N20" i="45"/>
  <c r="H20" i="45"/>
  <c r="B20" i="45"/>
  <c r="A20" i="45"/>
  <c r="BI19" i="45"/>
  <c r="U43" i="45" s="1"/>
  <c r="BE19" i="45"/>
  <c r="Y43" i="45" s="1"/>
  <c r="BC19" i="45"/>
  <c r="U39" i="45" s="1"/>
  <c r="AY19" i="45"/>
  <c r="Y39" i="45" s="1"/>
  <c r="AW19" i="45"/>
  <c r="U35" i="45" s="1"/>
  <c r="AS19" i="45"/>
  <c r="Y35" i="45" s="1"/>
  <c r="AQ19" i="45"/>
  <c r="U31" i="45" s="1"/>
  <c r="AM19" i="45"/>
  <c r="Y31" i="45" s="1"/>
  <c r="AK19" i="45"/>
  <c r="U27" i="45" s="1"/>
  <c r="AG19" i="45"/>
  <c r="Y27" i="45" s="1"/>
  <c r="AE19" i="45"/>
  <c r="U23" i="45" s="1"/>
  <c r="AA19" i="45"/>
  <c r="Y23" i="45" s="1"/>
  <c r="R19" i="45"/>
  <c r="P19" i="45"/>
  <c r="L19" i="45"/>
  <c r="J19" i="45"/>
  <c r="F19" i="45"/>
  <c r="D19" i="45"/>
  <c r="BI18" i="45"/>
  <c r="U42" i="45" s="1"/>
  <c r="BE18" i="45"/>
  <c r="Y42" i="45" s="1"/>
  <c r="BC18" i="45"/>
  <c r="U38" i="45" s="1"/>
  <c r="AY18" i="45"/>
  <c r="Y38" i="45" s="1"/>
  <c r="AW18" i="45"/>
  <c r="U34" i="45" s="1"/>
  <c r="AS18" i="45"/>
  <c r="Y34" i="45" s="1"/>
  <c r="AQ18" i="45"/>
  <c r="U30" i="45" s="1"/>
  <c r="AM18" i="45"/>
  <c r="Y30" i="45" s="1"/>
  <c r="AK18" i="45"/>
  <c r="U26" i="45" s="1"/>
  <c r="AG18" i="45"/>
  <c r="Y26" i="45" s="1"/>
  <c r="AE18" i="45"/>
  <c r="U22" i="45" s="1"/>
  <c r="AA18" i="45"/>
  <c r="R18" i="45"/>
  <c r="P18" i="45"/>
  <c r="L18" i="45"/>
  <c r="J18" i="45"/>
  <c r="BR16" i="45" s="1"/>
  <c r="F18" i="45"/>
  <c r="D18" i="45"/>
  <c r="BI17" i="45"/>
  <c r="U41" i="45" s="1"/>
  <c r="BE17" i="45"/>
  <c r="Y41" i="45" s="1"/>
  <c r="BC17" i="45"/>
  <c r="U37" i="45" s="1"/>
  <c r="AY17" i="45"/>
  <c r="Y37" i="45" s="1"/>
  <c r="AW17" i="45"/>
  <c r="U33" i="45" s="1"/>
  <c r="AS17" i="45"/>
  <c r="Y33" i="45" s="1"/>
  <c r="AQ17" i="45"/>
  <c r="U29" i="45" s="1"/>
  <c r="AM17" i="45"/>
  <c r="Y29" i="45" s="1"/>
  <c r="AK17" i="45"/>
  <c r="U25" i="45" s="1"/>
  <c r="AG17" i="45"/>
  <c r="Y25" i="45" s="1"/>
  <c r="AE17" i="45"/>
  <c r="U21" i="45" s="1"/>
  <c r="AA17" i="45"/>
  <c r="R17" i="45"/>
  <c r="P17" i="45"/>
  <c r="L17" i="45"/>
  <c r="J17" i="45"/>
  <c r="F17" i="45"/>
  <c r="D17" i="45"/>
  <c r="A17" i="45"/>
  <c r="BH16" i="45"/>
  <c r="V40" i="45" s="1"/>
  <c r="BE16" i="45"/>
  <c r="X40" i="45" s="1"/>
  <c r="BB16" i="45"/>
  <c r="V36" i="45" s="1"/>
  <c r="AY16" i="45"/>
  <c r="X36" i="45" s="1"/>
  <c r="AV16" i="45"/>
  <c r="V32" i="45" s="1"/>
  <c r="AS16" i="45"/>
  <c r="X32" i="45" s="1"/>
  <c r="AP16" i="45"/>
  <c r="V28" i="45" s="1"/>
  <c r="AM16" i="45"/>
  <c r="X28" i="45" s="1"/>
  <c r="AD16" i="45"/>
  <c r="AA16" i="45"/>
  <c r="X20" i="45" s="1"/>
  <c r="N16" i="45"/>
  <c r="H16" i="45"/>
  <c r="B16" i="45"/>
  <c r="A16" i="45"/>
  <c r="BI15" i="45"/>
  <c r="O43" i="45" s="1"/>
  <c r="BE15" i="45"/>
  <c r="S43" i="45" s="1"/>
  <c r="BC15" i="45"/>
  <c r="O39" i="45" s="1"/>
  <c r="AY15" i="45"/>
  <c r="S39" i="45" s="1"/>
  <c r="AW15" i="45"/>
  <c r="O35" i="45" s="1"/>
  <c r="AS15" i="45"/>
  <c r="S35" i="45" s="1"/>
  <c r="AQ15" i="45"/>
  <c r="O31" i="45" s="1"/>
  <c r="AM15" i="45"/>
  <c r="S31" i="45" s="1"/>
  <c r="AK15" i="45"/>
  <c r="O27" i="45" s="1"/>
  <c r="AG15" i="45"/>
  <c r="S27" i="45" s="1"/>
  <c r="AE15" i="45"/>
  <c r="O23" i="45" s="1"/>
  <c r="AA15" i="45"/>
  <c r="S23" i="45" s="1"/>
  <c r="Y15" i="45"/>
  <c r="O19" i="45" s="1"/>
  <c r="U15" i="45"/>
  <c r="S19" i="45" s="1"/>
  <c r="L15" i="45"/>
  <c r="J15" i="45"/>
  <c r="F15" i="45"/>
  <c r="D15" i="45"/>
  <c r="BI14" i="45"/>
  <c r="O42" i="45" s="1"/>
  <c r="BE14" i="45"/>
  <c r="S42" i="45" s="1"/>
  <c r="BC14" i="45"/>
  <c r="O38" i="45" s="1"/>
  <c r="AY14" i="45"/>
  <c r="S38" i="45" s="1"/>
  <c r="AW14" i="45"/>
  <c r="O34" i="45" s="1"/>
  <c r="AS14" i="45"/>
  <c r="S34" i="45" s="1"/>
  <c r="AQ14" i="45"/>
  <c r="O30" i="45" s="1"/>
  <c r="AM14" i="45"/>
  <c r="S30" i="45" s="1"/>
  <c r="AK14" i="45"/>
  <c r="O26" i="45" s="1"/>
  <c r="AG14" i="45"/>
  <c r="S26" i="45" s="1"/>
  <c r="AE14" i="45"/>
  <c r="O22" i="45" s="1"/>
  <c r="AA14" i="45"/>
  <c r="S22" i="45" s="1"/>
  <c r="Y14" i="45"/>
  <c r="O18" i="45" s="1"/>
  <c r="U14" i="45"/>
  <c r="S18" i="45" s="1"/>
  <c r="L14" i="45"/>
  <c r="J14" i="45"/>
  <c r="F14" i="45"/>
  <c r="D14" i="45"/>
  <c r="BI13" i="45"/>
  <c r="O41" i="45" s="1"/>
  <c r="BE13" i="45"/>
  <c r="S41" i="45" s="1"/>
  <c r="BC13" i="45"/>
  <c r="O37" i="45" s="1"/>
  <c r="AY13" i="45"/>
  <c r="S37" i="45" s="1"/>
  <c r="AW13" i="45"/>
  <c r="O33" i="45" s="1"/>
  <c r="AS13" i="45"/>
  <c r="S33" i="45" s="1"/>
  <c r="AQ13" i="45"/>
  <c r="O29" i="45" s="1"/>
  <c r="AM13" i="45"/>
  <c r="S29" i="45" s="1"/>
  <c r="AK13" i="45"/>
  <c r="O25" i="45" s="1"/>
  <c r="AG13" i="45"/>
  <c r="S25" i="45" s="1"/>
  <c r="AE13" i="45"/>
  <c r="O21" i="45" s="1"/>
  <c r="AA13" i="45"/>
  <c r="S21" i="45" s="1"/>
  <c r="Y13" i="45"/>
  <c r="O17" i="45" s="1"/>
  <c r="U13" i="45"/>
  <c r="S17" i="45" s="1"/>
  <c r="L13" i="45"/>
  <c r="J13" i="45"/>
  <c r="F13" i="45"/>
  <c r="E13" i="45"/>
  <c r="D13" i="45"/>
  <c r="A13" i="45"/>
  <c r="BH12" i="45"/>
  <c r="P40" i="45" s="1"/>
  <c r="BE12" i="45"/>
  <c r="R40" i="45" s="1"/>
  <c r="BB12" i="45"/>
  <c r="AY12" i="45"/>
  <c r="R36" i="45" s="1"/>
  <c r="AV12" i="45"/>
  <c r="P32" i="45" s="1"/>
  <c r="AS12" i="45"/>
  <c r="R32" i="45" s="1"/>
  <c r="AP12" i="45"/>
  <c r="P28" i="45" s="1"/>
  <c r="AM12" i="45"/>
  <c r="R28" i="45" s="1"/>
  <c r="AJ12" i="45"/>
  <c r="P24" i="45" s="1"/>
  <c r="AG12" i="45"/>
  <c r="R24" i="45" s="1"/>
  <c r="X12" i="45"/>
  <c r="P16" i="45" s="1"/>
  <c r="H12" i="45"/>
  <c r="B12" i="45"/>
  <c r="A12" i="45"/>
  <c r="BI11" i="45"/>
  <c r="I43" i="45" s="1"/>
  <c r="BE11" i="45"/>
  <c r="M43" i="45" s="1"/>
  <c r="BC11" i="45"/>
  <c r="I39" i="45" s="1"/>
  <c r="AY11" i="45"/>
  <c r="M39" i="45" s="1"/>
  <c r="AW11" i="45"/>
  <c r="I35" i="45" s="1"/>
  <c r="AS11" i="45"/>
  <c r="M35" i="45" s="1"/>
  <c r="AQ11" i="45"/>
  <c r="I31" i="45" s="1"/>
  <c r="AM11" i="45"/>
  <c r="AK11" i="45"/>
  <c r="I27" i="45" s="1"/>
  <c r="AG11" i="45"/>
  <c r="M27" i="45" s="1"/>
  <c r="AE11" i="45"/>
  <c r="I23" i="45" s="1"/>
  <c r="AA11" i="45"/>
  <c r="M23" i="45" s="1"/>
  <c r="Y11" i="45"/>
  <c r="I19" i="45" s="1"/>
  <c r="U11" i="45"/>
  <c r="M19" i="45" s="1"/>
  <c r="S11" i="45"/>
  <c r="I15" i="45" s="1"/>
  <c r="O11" i="45"/>
  <c r="M15" i="45" s="1"/>
  <c r="F11" i="45"/>
  <c r="D11" i="45"/>
  <c r="BI10" i="45"/>
  <c r="I42" i="45" s="1"/>
  <c r="BE10" i="45"/>
  <c r="M42" i="45" s="1"/>
  <c r="BC10" i="45"/>
  <c r="I38" i="45" s="1"/>
  <c r="AY10" i="45"/>
  <c r="M38" i="45" s="1"/>
  <c r="AW10" i="45"/>
  <c r="I34" i="45" s="1"/>
  <c r="AS10" i="45"/>
  <c r="M34" i="45" s="1"/>
  <c r="AQ10" i="45"/>
  <c r="I30" i="45" s="1"/>
  <c r="AM10" i="45"/>
  <c r="AK10" i="45"/>
  <c r="I26" i="45" s="1"/>
  <c r="AG10" i="45"/>
  <c r="M26" i="45" s="1"/>
  <c r="AE10" i="45"/>
  <c r="I22" i="45" s="1"/>
  <c r="AA10" i="45"/>
  <c r="M22" i="45" s="1"/>
  <c r="Y10" i="45"/>
  <c r="I18" i="45" s="1"/>
  <c r="U10" i="45"/>
  <c r="M18" i="45" s="1"/>
  <c r="S10" i="45"/>
  <c r="I14" i="45" s="1"/>
  <c r="O10" i="45"/>
  <c r="M14" i="45" s="1"/>
  <c r="F10" i="45"/>
  <c r="BS8" i="45" s="1"/>
  <c r="D10" i="45"/>
  <c r="BR8" i="45" s="1"/>
  <c r="BI9" i="45"/>
  <c r="I41" i="45" s="1"/>
  <c r="BE9" i="45"/>
  <c r="M41" i="45" s="1"/>
  <c r="BC9" i="45"/>
  <c r="I37" i="45" s="1"/>
  <c r="AY9" i="45"/>
  <c r="M37" i="45" s="1"/>
  <c r="AW9" i="45"/>
  <c r="I33" i="45" s="1"/>
  <c r="AS9" i="45"/>
  <c r="M33" i="45" s="1"/>
  <c r="AQ9" i="45"/>
  <c r="I29" i="45" s="1"/>
  <c r="AM9" i="45"/>
  <c r="AK9" i="45"/>
  <c r="I25" i="45" s="1"/>
  <c r="AG9" i="45"/>
  <c r="M25" i="45" s="1"/>
  <c r="AE9" i="45"/>
  <c r="I21" i="45" s="1"/>
  <c r="AA9" i="45"/>
  <c r="M21" i="45" s="1"/>
  <c r="Y9" i="45"/>
  <c r="I17" i="45" s="1"/>
  <c r="U9" i="45"/>
  <c r="M17" i="45" s="1"/>
  <c r="S9" i="45"/>
  <c r="I13" i="45" s="1"/>
  <c r="O9" i="45"/>
  <c r="M13" i="45" s="1"/>
  <c r="F9" i="45"/>
  <c r="D9" i="45"/>
  <c r="A9" i="45"/>
  <c r="BH8" i="45"/>
  <c r="J40" i="45" s="1"/>
  <c r="BE8" i="45"/>
  <c r="BB8" i="45"/>
  <c r="AY8" i="45"/>
  <c r="L36" i="45" s="1"/>
  <c r="AV8" i="45"/>
  <c r="J32" i="45" s="1"/>
  <c r="AS8" i="45"/>
  <c r="L32" i="45" s="1"/>
  <c r="AP8" i="45"/>
  <c r="J28" i="45" s="1"/>
  <c r="AM8" i="45"/>
  <c r="L28" i="45" s="1"/>
  <c r="AD8" i="45"/>
  <c r="J20" i="45" s="1"/>
  <c r="B8" i="45"/>
  <c r="A8" i="45"/>
  <c r="BI7" i="45"/>
  <c r="C43" i="45" s="1"/>
  <c r="BE7" i="45"/>
  <c r="G43" i="45" s="1"/>
  <c r="BC7" i="45"/>
  <c r="C39" i="45" s="1"/>
  <c r="AY7" i="45"/>
  <c r="G39" i="45" s="1"/>
  <c r="AW7" i="45"/>
  <c r="C35" i="45" s="1"/>
  <c r="AS7" i="45"/>
  <c r="G35" i="45" s="1"/>
  <c r="AQ7" i="45"/>
  <c r="C31" i="45" s="1"/>
  <c r="AM7" i="45"/>
  <c r="M31" i="45" s="1"/>
  <c r="AK7" i="45"/>
  <c r="C27" i="45" s="1"/>
  <c r="AG7" i="45"/>
  <c r="G27" i="45" s="1"/>
  <c r="AE7" i="45"/>
  <c r="C23" i="45" s="1"/>
  <c r="AA7" i="45"/>
  <c r="G23" i="45" s="1"/>
  <c r="Y7" i="45"/>
  <c r="C19" i="45" s="1"/>
  <c r="U7" i="45"/>
  <c r="G19" i="45" s="1"/>
  <c r="S7" i="45"/>
  <c r="C15" i="45" s="1"/>
  <c r="O7" i="45"/>
  <c r="G15" i="45" s="1"/>
  <c r="M7" i="45"/>
  <c r="C11" i="45" s="1"/>
  <c r="I7" i="45"/>
  <c r="G11" i="45" s="1"/>
  <c r="BI6" i="45"/>
  <c r="C42" i="45" s="1"/>
  <c r="BE6" i="45"/>
  <c r="G42" i="45" s="1"/>
  <c r="BC6" i="45"/>
  <c r="C38" i="45" s="1"/>
  <c r="AY6" i="45"/>
  <c r="G38" i="45" s="1"/>
  <c r="AW6" i="45"/>
  <c r="C34" i="45" s="1"/>
  <c r="AS6" i="45"/>
  <c r="G34" i="45" s="1"/>
  <c r="AQ6" i="45"/>
  <c r="C30" i="45" s="1"/>
  <c r="AM6" i="45"/>
  <c r="M30" i="45" s="1"/>
  <c r="AK6" i="45"/>
  <c r="C26" i="45" s="1"/>
  <c r="AG6" i="45"/>
  <c r="G26" i="45" s="1"/>
  <c r="AE6" i="45"/>
  <c r="C22" i="45" s="1"/>
  <c r="AA6" i="45"/>
  <c r="G22" i="45" s="1"/>
  <c r="Y6" i="45"/>
  <c r="C18" i="45" s="1"/>
  <c r="U6" i="45"/>
  <c r="G18" i="45" s="1"/>
  <c r="S6" i="45"/>
  <c r="C14" i="45" s="1"/>
  <c r="O6" i="45"/>
  <c r="G14" i="45" s="1"/>
  <c r="M6" i="45"/>
  <c r="C10" i="45" s="1"/>
  <c r="I6" i="45"/>
  <c r="G10" i="45" s="1"/>
  <c r="BI5" i="45"/>
  <c r="C41" i="45" s="1"/>
  <c r="BE5" i="45"/>
  <c r="G41" i="45" s="1"/>
  <c r="BC5" i="45"/>
  <c r="C37" i="45" s="1"/>
  <c r="AY5" i="45"/>
  <c r="G37" i="45" s="1"/>
  <c r="AW5" i="45"/>
  <c r="C33" i="45" s="1"/>
  <c r="AU5" i="45"/>
  <c r="AS5" i="45"/>
  <c r="G33" i="45" s="1"/>
  <c r="AQ5" i="45"/>
  <c r="C29" i="45" s="1"/>
  <c r="AM5" i="45"/>
  <c r="M29" i="45" s="1"/>
  <c r="AK5" i="45"/>
  <c r="C25" i="45" s="1"/>
  <c r="AG5" i="45"/>
  <c r="G25" i="45" s="1"/>
  <c r="AE5" i="45"/>
  <c r="C21" i="45" s="1"/>
  <c r="AA5" i="45"/>
  <c r="G21" i="45" s="1"/>
  <c r="Y5" i="45"/>
  <c r="C17" i="45" s="1"/>
  <c r="U5" i="45"/>
  <c r="G17" i="45" s="1"/>
  <c r="S5" i="45"/>
  <c r="C13" i="45" s="1"/>
  <c r="O5" i="45"/>
  <c r="G13" i="45" s="1"/>
  <c r="M5" i="45"/>
  <c r="C9" i="45" s="1"/>
  <c r="I5" i="45"/>
  <c r="G9" i="45" s="1"/>
  <c r="A5" i="45"/>
  <c r="BS4" i="45"/>
  <c r="BR4" i="45"/>
  <c r="BH4" i="45"/>
  <c r="D40" i="45" s="1"/>
  <c r="BE4" i="45"/>
  <c r="F40" i="45" s="1"/>
  <c r="BB4" i="45"/>
  <c r="D36" i="45" s="1"/>
  <c r="AY4" i="45"/>
  <c r="AV4" i="45"/>
  <c r="D32" i="45" s="1"/>
  <c r="BN32" i="45" s="1"/>
  <c r="AS4" i="45"/>
  <c r="F32" i="45" s="1"/>
  <c r="AP4" i="45"/>
  <c r="D28" i="45" s="1"/>
  <c r="AM4" i="45"/>
  <c r="F28" i="45" s="1"/>
  <c r="BP28" i="45" s="1"/>
  <c r="AD4" i="45"/>
  <c r="D20" i="45" s="1"/>
  <c r="L4" i="45"/>
  <c r="I4" i="45"/>
  <c r="F8" i="45" s="1"/>
  <c r="BD49" i="44"/>
  <c r="AX49" i="44"/>
  <c r="AR49" i="44"/>
  <c r="AL49" i="44"/>
  <c r="AF49" i="44"/>
  <c r="Z49" i="44"/>
  <c r="T49" i="44"/>
  <c r="N49" i="44"/>
  <c r="H49" i="44"/>
  <c r="B49" i="44"/>
  <c r="A49" i="44"/>
  <c r="BB43" i="44"/>
  <c r="AZ43" i="44"/>
  <c r="AV43" i="44"/>
  <c r="AT43" i="44"/>
  <c r="AP43" i="44"/>
  <c r="AN43" i="44"/>
  <c r="AJ43" i="44"/>
  <c r="AH43" i="44"/>
  <c r="AD43" i="44"/>
  <c r="AB43" i="44"/>
  <c r="X43" i="44"/>
  <c r="V43" i="44"/>
  <c r="R43" i="44"/>
  <c r="P43" i="44"/>
  <c r="L43" i="44"/>
  <c r="J43" i="44"/>
  <c r="F43" i="44"/>
  <c r="D43" i="44"/>
  <c r="BB42" i="44"/>
  <c r="AZ42" i="44"/>
  <c r="AV42" i="44"/>
  <c r="AT42" i="44"/>
  <c r="AP42" i="44"/>
  <c r="AN42" i="44"/>
  <c r="AJ42" i="44"/>
  <c r="AH42" i="44"/>
  <c r="AD42" i="44"/>
  <c r="AB42" i="44"/>
  <c r="X42" i="44"/>
  <c r="V42" i="44"/>
  <c r="R42" i="44"/>
  <c r="P42" i="44"/>
  <c r="L42" i="44"/>
  <c r="J42" i="44"/>
  <c r="F42" i="44"/>
  <c r="D42" i="44"/>
  <c r="BB41" i="44"/>
  <c r="AZ41" i="44"/>
  <c r="AV41" i="44"/>
  <c r="AT41" i="44"/>
  <c r="AP41" i="44"/>
  <c r="AN41" i="44"/>
  <c r="AJ41" i="44"/>
  <c r="AH41" i="44"/>
  <c r="AD41" i="44"/>
  <c r="AB41" i="44"/>
  <c r="X41" i="44"/>
  <c r="V41" i="44"/>
  <c r="R41" i="44"/>
  <c r="P41" i="44"/>
  <c r="L41" i="44"/>
  <c r="J41" i="44"/>
  <c r="BR40" i="44" s="1"/>
  <c r="BX40" i="44" s="1"/>
  <c r="F41" i="44"/>
  <c r="D41" i="44"/>
  <c r="A41" i="44"/>
  <c r="BS40" i="44"/>
  <c r="AX40" i="44"/>
  <c r="AR40" i="44"/>
  <c r="AL40" i="44"/>
  <c r="AJ40" i="44"/>
  <c r="AF40" i="44"/>
  <c r="Z40" i="44"/>
  <c r="T40" i="44"/>
  <c r="N40" i="44"/>
  <c r="L40" i="44"/>
  <c r="H40" i="44"/>
  <c r="B40" i="44"/>
  <c r="A40" i="44"/>
  <c r="BI39" i="44"/>
  <c r="AY43" i="44" s="1"/>
  <c r="BE39" i="44"/>
  <c r="BC43" i="44" s="1"/>
  <c r="AV39" i="44"/>
  <c r="AT39" i="44"/>
  <c r="AP39" i="44"/>
  <c r="AN39" i="44"/>
  <c r="AJ39" i="44"/>
  <c r="AH39" i="44"/>
  <c r="AD39" i="44"/>
  <c r="AB39" i="44"/>
  <c r="X39" i="44"/>
  <c r="V39" i="44"/>
  <c r="R39" i="44"/>
  <c r="P39" i="44"/>
  <c r="L39" i="44"/>
  <c r="J39" i="44"/>
  <c r="F39" i="44"/>
  <c r="D39" i="44"/>
  <c r="BI38" i="44"/>
  <c r="AY42" i="44" s="1"/>
  <c r="BE38" i="44"/>
  <c r="BC42" i="44" s="1"/>
  <c r="AV38" i="44"/>
  <c r="AT38" i="44"/>
  <c r="AP38" i="44"/>
  <c r="AN38" i="44"/>
  <c r="AJ38" i="44"/>
  <c r="AH38" i="44"/>
  <c r="AD38" i="44"/>
  <c r="AB38" i="44"/>
  <c r="X38" i="44"/>
  <c r="V38" i="44"/>
  <c r="R38" i="44"/>
  <c r="P38" i="44"/>
  <c r="L38" i="44"/>
  <c r="J38" i="44"/>
  <c r="F38" i="44"/>
  <c r="D38" i="44"/>
  <c r="BI37" i="44"/>
  <c r="AY41" i="44" s="1"/>
  <c r="BE37" i="44"/>
  <c r="BC41" i="44" s="1"/>
  <c r="AV37" i="44"/>
  <c r="AT37" i="44"/>
  <c r="AP37" i="44"/>
  <c r="AN37" i="44"/>
  <c r="AJ37" i="44"/>
  <c r="AH37" i="44"/>
  <c r="AD37" i="44"/>
  <c r="AB37" i="44"/>
  <c r="X37" i="44"/>
  <c r="V37" i="44"/>
  <c r="R37" i="44"/>
  <c r="P37" i="44"/>
  <c r="L37" i="44"/>
  <c r="J37" i="44"/>
  <c r="F37" i="44"/>
  <c r="BS36" i="44" s="1"/>
  <c r="D37" i="44"/>
  <c r="A37" i="44"/>
  <c r="BR36" i="44"/>
  <c r="BX36" i="44" s="1"/>
  <c r="BH36" i="44"/>
  <c r="AZ40" i="44" s="1"/>
  <c r="BE36" i="44"/>
  <c r="BB40" i="44" s="1"/>
  <c r="AR36" i="44"/>
  <c r="AN36" i="44"/>
  <c r="AL36" i="44"/>
  <c r="AF36" i="44"/>
  <c r="Z36" i="44"/>
  <c r="T36" i="44"/>
  <c r="P36" i="44"/>
  <c r="N36" i="44"/>
  <c r="J36" i="44"/>
  <c r="H36" i="44"/>
  <c r="F36" i="44"/>
  <c r="B36" i="44"/>
  <c r="A36" i="44"/>
  <c r="BI35" i="44"/>
  <c r="AS43" i="44" s="1"/>
  <c r="BE35" i="44"/>
  <c r="AW43" i="44" s="1"/>
  <c r="BC35" i="44"/>
  <c r="AS39" i="44" s="1"/>
  <c r="AY35" i="44"/>
  <c r="AW39" i="44" s="1"/>
  <c r="AP35" i="44"/>
  <c r="AN35" i="44"/>
  <c r="AJ35" i="44"/>
  <c r="AH35" i="44"/>
  <c r="AD35" i="44"/>
  <c r="AB35" i="44"/>
  <c r="X35" i="44"/>
  <c r="V35" i="44"/>
  <c r="R35" i="44"/>
  <c r="P35" i="44"/>
  <c r="L35" i="44"/>
  <c r="J35" i="44"/>
  <c r="F35" i="44"/>
  <c r="D35" i="44"/>
  <c r="BI34" i="44"/>
  <c r="AS42" i="44" s="1"/>
  <c r="BE34" i="44"/>
  <c r="AW42" i="44" s="1"/>
  <c r="BC34" i="44"/>
  <c r="AS38" i="44" s="1"/>
  <c r="AY34" i="44"/>
  <c r="AW38" i="44" s="1"/>
  <c r="AP34" i="44"/>
  <c r="AN34" i="44"/>
  <c r="AJ34" i="44"/>
  <c r="AH34" i="44"/>
  <c r="AG34" i="44"/>
  <c r="AD34" i="44"/>
  <c r="AB34" i="44"/>
  <c r="X34" i="44"/>
  <c r="V34" i="44"/>
  <c r="R34" i="44"/>
  <c r="P34" i="44"/>
  <c r="L34" i="44"/>
  <c r="J34" i="44"/>
  <c r="F34" i="44"/>
  <c r="D34" i="44"/>
  <c r="BI33" i="44"/>
  <c r="AS41" i="44" s="1"/>
  <c r="BE33" i="44"/>
  <c r="AW41" i="44" s="1"/>
  <c r="BC33" i="44"/>
  <c r="AS37" i="44" s="1"/>
  <c r="AY33" i="44"/>
  <c r="AW37" i="44" s="1"/>
  <c r="AP33" i="44"/>
  <c r="AN33" i="44"/>
  <c r="AJ33" i="44"/>
  <c r="AH33" i="44"/>
  <c r="AD33" i="44"/>
  <c r="AB33" i="44"/>
  <c r="AA33" i="44"/>
  <c r="X33" i="44"/>
  <c r="V33" i="44"/>
  <c r="R33" i="44"/>
  <c r="P33" i="44"/>
  <c r="L33" i="44"/>
  <c r="J33" i="44"/>
  <c r="F33" i="44"/>
  <c r="D33" i="44"/>
  <c r="A33" i="44"/>
  <c r="BH32" i="44"/>
  <c r="AT40" i="44" s="1"/>
  <c r="BE32" i="44"/>
  <c r="AV40" i="44" s="1"/>
  <c r="BB32" i="44"/>
  <c r="AT36" i="44" s="1"/>
  <c r="AY32" i="44"/>
  <c r="AV36" i="44" s="1"/>
  <c r="AL32" i="44"/>
  <c r="AH32" i="44"/>
  <c r="AF32" i="44"/>
  <c r="Z32" i="44"/>
  <c r="T32" i="44"/>
  <c r="N32" i="44"/>
  <c r="H32" i="44"/>
  <c r="B32" i="44"/>
  <c r="A32" i="44"/>
  <c r="BI31" i="44"/>
  <c r="AM43" i="44" s="1"/>
  <c r="BE31" i="44"/>
  <c r="AQ43" i="44" s="1"/>
  <c r="BC31" i="44"/>
  <c r="AM39" i="44" s="1"/>
  <c r="AY31" i="44"/>
  <c r="AQ39" i="44" s="1"/>
  <c r="AW31" i="44"/>
  <c r="AM35" i="44" s="1"/>
  <c r="AS31" i="44"/>
  <c r="AQ35" i="44" s="1"/>
  <c r="AJ31" i="44"/>
  <c r="AH31" i="44"/>
  <c r="AD31" i="44"/>
  <c r="AB31" i="44"/>
  <c r="X31" i="44"/>
  <c r="V31" i="44"/>
  <c r="R31" i="44"/>
  <c r="P31" i="44"/>
  <c r="L31" i="44"/>
  <c r="J31" i="44"/>
  <c r="F31" i="44"/>
  <c r="D31" i="44"/>
  <c r="BI30" i="44"/>
  <c r="AM42" i="44" s="1"/>
  <c r="BE30" i="44"/>
  <c r="AQ42" i="44" s="1"/>
  <c r="BC30" i="44"/>
  <c r="AM38" i="44" s="1"/>
  <c r="AY30" i="44"/>
  <c r="AQ38" i="44" s="1"/>
  <c r="AW30" i="44"/>
  <c r="AM34" i="44" s="1"/>
  <c r="AS30" i="44"/>
  <c r="AQ34" i="44" s="1"/>
  <c r="AJ30" i="44"/>
  <c r="AH30" i="44"/>
  <c r="AD30" i="44"/>
  <c r="AB30" i="44"/>
  <c r="X30" i="44"/>
  <c r="V30" i="44"/>
  <c r="R30" i="44"/>
  <c r="P30" i="44"/>
  <c r="L30" i="44"/>
  <c r="J30" i="44"/>
  <c r="F30" i="44"/>
  <c r="BS28" i="44" s="1"/>
  <c r="D30" i="44"/>
  <c r="BI29" i="44"/>
  <c r="AM41" i="44" s="1"/>
  <c r="BE29" i="44"/>
  <c r="AQ41" i="44" s="1"/>
  <c r="BC29" i="44"/>
  <c r="AM37" i="44" s="1"/>
  <c r="AY29" i="44"/>
  <c r="AQ37" i="44" s="1"/>
  <c r="AW29" i="44"/>
  <c r="AM33" i="44" s="1"/>
  <c r="AS29" i="44"/>
  <c r="AQ33" i="44" s="1"/>
  <c r="AK29" i="44"/>
  <c r="AJ29" i="44"/>
  <c r="AH29" i="44"/>
  <c r="AD29" i="44"/>
  <c r="AB29" i="44"/>
  <c r="X29" i="44"/>
  <c r="V29" i="44"/>
  <c r="R29" i="44"/>
  <c r="P29" i="44"/>
  <c r="L29" i="44"/>
  <c r="J29" i="44"/>
  <c r="F29" i="44"/>
  <c r="D29" i="44"/>
  <c r="A29" i="44"/>
  <c r="BH28" i="44"/>
  <c r="AN40" i="44" s="1"/>
  <c r="BE28" i="44"/>
  <c r="AP40" i="44" s="1"/>
  <c r="BB28" i="44"/>
  <c r="AY28" i="44"/>
  <c r="AP36" i="44" s="1"/>
  <c r="AV28" i="44"/>
  <c r="AN32" i="44" s="1"/>
  <c r="AS28" i="44"/>
  <c r="AP32" i="44" s="1"/>
  <c r="AF28" i="44"/>
  <c r="Z28" i="44"/>
  <c r="T28" i="44"/>
  <c r="N28" i="44"/>
  <c r="H28" i="44"/>
  <c r="B28" i="44"/>
  <c r="A28" i="44"/>
  <c r="BI27" i="44"/>
  <c r="AG43" i="44" s="1"/>
  <c r="BE27" i="44"/>
  <c r="AK43" i="44" s="1"/>
  <c r="BC27" i="44"/>
  <c r="AG39" i="44" s="1"/>
  <c r="AY27" i="44"/>
  <c r="AK39" i="44" s="1"/>
  <c r="AW27" i="44"/>
  <c r="AG35" i="44" s="1"/>
  <c r="AS27" i="44"/>
  <c r="AK35" i="44" s="1"/>
  <c r="AQ27" i="44"/>
  <c r="AG31" i="44" s="1"/>
  <c r="AM27" i="44"/>
  <c r="AK31" i="44" s="1"/>
  <c r="AD27" i="44"/>
  <c r="AB27" i="44"/>
  <c r="X27" i="44"/>
  <c r="V27" i="44"/>
  <c r="R27" i="44"/>
  <c r="P27" i="44"/>
  <c r="L27" i="44"/>
  <c r="J27" i="44"/>
  <c r="F27" i="44"/>
  <c r="D27" i="44"/>
  <c r="BI26" i="44"/>
  <c r="AG42" i="44" s="1"/>
  <c r="BE26" i="44"/>
  <c r="AK42" i="44" s="1"/>
  <c r="BC26" i="44"/>
  <c r="AG38" i="44" s="1"/>
  <c r="AY26" i="44"/>
  <c r="AK38" i="44" s="1"/>
  <c r="AW26" i="44"/>
  <c r="AS26" i="44"/>
  <c r="AK34" i="44" s="1"/>
  <c r="AQ26" i="44"/>
  <c r="AG30" i="44" s="1"/>
  <c r="AM26" i="44"/>
  <c r="AK30" i="44" s="1"/>
  <c r="AD26" i="44"/>
  <c r="AB26" i="44"/>
  <c r="X26" i="44"/>
  <c r="V26" i="44"/>
  <c r="R26" i="44"/>
  <c r="P26" i="44"/>
  <c r="L26" i="44"/>
  <c r="J26" i="44"/>
  <c r="F26" i="44"/>
  <c r="D26" i="44"/>
  <c r="BI25" i="44"/>
  <c r="AG41" i="44" s="1"/>
  <c r="BE25" i="44"/>
  <c r="AK41" i="44" s="1"/>
  <c r="BC25" i="44"/>
  <c r="AG37" i="44" s="1"/>
  <c r="AY25" i="44"/>
  <c r="AK37" i="44" s="1"/>
  <c r="AW25" i="44"/>
  <c r="AG33" i="44" s="1"/>
  <c r="AS25" i="44"/>
  <c r="AK33" i="44" s="1"/>
  <c r="AQ25" i="44"/>
  <c r="AG29" i="44" s="1"/>
  <c r="AM25" i="44"/>
  <c r="AD25" i="44"/>
  <c r="AB25" i="44"/>
  <c r="X25" i="44"/>
  <c r="V25" i="44"/>
  <c r="S25" i="44"/>
  <c r="R25" i="44"/>
  <c r="P25" i="44"/>
  <c r="L25" i="44"/>
  <c r="J25" i="44"/>
  <c r="F25" i="44"/>
  <c r="D25" i="44"/>
  <c r="A25" i="44"/>
  <c r="BH24" i="44"/>
  <c r="AH40" i="44" s="1"/>
  <c r="BE24" i="44"/>
  <c r="BB24" i="44"/>
  <c r="AH36" i="44" s="1"/>
  <c r="AY24" i="44"/>
  <c r="AJ36" i="44" s="1"/>
  <c r="AV24" i="44"/>
  <c r="AS24" i="44"/>
  <c r="AJ32" i="44" s="1"/>
  <c r="AP24" i="44"/>
  <c r="AH28" i="44" s="1"/>
  <c r="AM24" i="44"/>
  <c r="AJ28" i="44" s="1"/>
  <c r="Z24" i="44"/>
  <c r="T24" i="44"/>
  <c r="N24" i="44"/>
  <c r="H24" i="44"/>
  <c r="B24" i="44"/>
  <c r="A24" i="44"/>
  <c r="BI23" i="44"/>
  <c r="AA43" i="44" s="1"/>
  <c r="BE23" i="44"/>
  <c r="AE43" i="44" s="1"/>
  <c r="BC23" i="44"/>
  <c r="AA39" i="44" s="1"/>
  <c r="AY23" i="44"/>
  <c r="AE39" i="44" s="1"/>
  <c r="AW23" i="44"/>
  <c r="AA35" i="44" s="1"/>
  <c r="AS23" i="44"/>
  <c r="AE35" i="44" s="1"/>
  <c r="AQ23" i="44"/>
  <c r="AA31" i="44" s="1"/>
  <c r="AM23" i="44"/>
  <c r="AE31" i="44" s="1"/>
  <c r="AK23" i="44"/>
  <c r="AA27" i="44" s="1"/>
  <c r="AG23" i="44"/>
  <c r="AE27" i="44" s="1"/>
  <c r="X23" i="44"/>
  <c r="V23" i="44"/>
  <c r="R23" i="44"/>
  <c r="P23" i="44"/>
  <c r="L23" i="44"/>
  <c r="J23" i="44"/>
  <c r="F23" i="44"/>
  <c r="D23" i="44"/>
  <c r="BI22" i="44"/>
  <c r="AA42" i="44" s="1"/>
  <c r="BE22" i="44"/>
  <c r="AE42" i="44" s="1"/>
  <c r="BC22" i="44"/>
  <c r="AA38" i="44" s="1"/>
  <c r="AY22" i="44"/>
  <c r="AE38" i="44" s="1"/>
  <c r="AW22" i="44"/>
  <c r="AA34" i="44" s="1"/>
  <c r="AS22" i="44"/>
  <c r="AE34" i="44" s="1"/>
  <c r="AQ22" i="44"/>
  <c r="AA30" i="44" s="1"/>
  <c r="AM22" i="44"/>
  <c r="AE30" i="44" s="1"/>
  <c r="AK22" i="44"/>
  <c r="AA26" i="44" s="1"/>
  <c r="AG22" i="44"/>
  <c r="AE26" i="44" s="1"/>
  <c r="X22" i="44"/>
  <c r="V22" i="44"/>
  <c r="R22" i="44"/>
  <c r="P22" i="44"/>
  <c r="L22" i="44"/>
  <c r="J22" i="44"/>
  <c r="F22" i="44"/>
  <c r="D22" i="44"/>
  <c r="BI21" i="44"/>
  <c r="AA41" i="44" s="1"/>
  <c r="BE21" i="44"/>
  <c r="AE41" i="44" s="1"/>
  <c r="BC21" i="44"/>
  <c r="AA37" i="44" s="1"/>
  <c r="AY21" i="44"/>
  <c r="AE37" i="44" s="1"/>
  <c r="AW21" i="44"/>
  <c r="AS21" i="44"/>
  <c r="AE33" i="44" s="1"/>
  <c r="AQ21" i="44"/>
  <c r="AA29" i="44" s="1"/>
  <c r="AM21" i="44"/>
  <c r="AE29" i="44" s="1"/>
  <c r="AK21" i="44"/>
  <c r="AA25" i="44" s="1"/>
  <c r="AG21" i="44"/>
  <c r="AE25" i="44" s="1"/>
  <c r="X21" i="44"/>
  <c r="V21" i="44"/>
  <c r="R21" i="44"/>
  <c r="P21" i="44"/>
  <c r="L21" i="44"/>
  <c r="J21" i="44"/>
  <c r="F21" i="44"/>
  <c r="D21" i="44"/>
  <c r="A21" i="44"/>
  <c r="BH20" i="44"/>
  <c r="AB40" i="44" s="1"/>
  <c r="BE20" i="44"/>
  <c r="AD40" i="44" s="1"/>
  <c r="BB20" i="44"/>
  <c r="AB36" i="44" s="1"/>
  <c r="AY20" i="44"/>
  <c r="AD36" i="44" s="1"/>
  <c r="AV20" i="44"/>
  <c r="AB32" i="44" s="1"/>
  <c r="AS20" i="44"/>
  <c r="AD32" i="44" s="1"/>
  <c r="AP20" i="44"/>
  <c r="AB28" i="44" s="1"/>
  <c r="AM20" i="44"/>
  <c r="AD28" i="44" s="1"/>
  <c r="T20" i="44"/>
  <c r="N20" i="44"/>
  <c r="H20" i="44"/>
  <c r="B20" i="44"/>
  <c r="A20" i="44"/>
  <c r="BI19" i="44"/>
  <c r="U43" i="44" s="1"/>
  <c r="BE19" i="44"/>
  <c r="Y43" i="44" s="1"/>
  <c r="BC19" i="44"/>
  <c r="U39" i="44" s="1"/>
  <c r="AY19" i="44"/>
  <c r="Y39" i="44" s="1"/>
  <c r="AW19" i="44"/>
  <c r="U35" i="44" s="1"/>
  <c r="AS19" i="44"/>
  <c r="Y35" i="44" s="1"/>
  <c r="AQ19" i="44"/>
  <c r="U31" i="44" s="1"/>
  <c r="AM19" i="44"/>
  <c r="Y31" i="44" s="1"/>
  <c r="AK19" i="44"/>
  <c r="U27" i="44" s="1"/>
  <c r="AG19" i="44"/>
  <c r="Y27" i="44" s="1"/>
  <c r="AE19" i="44"/>
  <c r="U23" i="44" s="1"/>
  <c r="AA19" i="44"/>
  <c r="Y23" i="44" s="1"/>
  <c r="R19" i="44"/>
  <c r="P19" i="44"/>
  <c r="L19" i="44"/>
  <c r="J19" i="44"/>
  <c r="F19" i="44"/>
  <c r="D19" i="44"/>
  <c r="BI18" i="44"/>
  <c r="U42" i="44" s="1"/>
  <c r="BE18" i="44"/>
  <c r="Y42" i="44" s="1"/>
  <c r="BC18" i="44"/>
  <c r="U38" i="44" s="1"/>
  <c r="AY18" i="44"/>
  <c r="Y38" i="44" s="1"/>
  <c r="AW18" i="44"/>
  <c r="U34" i="44" s="1"/>
  <c r="AS18" i="44"/>
  <c r="Y34" i="44" s="1"/>
  <c r="AQ18" i="44"/>
  <c r="U30" i="44" s="1"/>
  <c r="AM18" i="44"/>
  <c r="Y30" i="44" s="1"/>
  <c r="AK18" i="44"/>
  <c r="U26" i="44" s="1"/>
  <c r="AG18" i="44"/>
  <c r="Y26" i="44" s="1"/>
  <c r="AE18" i="44"/>
  <c r="U22" i="44" s="1"/>
  <c r="AA18" i="44"/>
  <c r="Y22" i="44" s="1"/>
  <c r="R18" i="44"/>
  <c r="P18" i="44"/>
  <c r="L18" i="44"/>
  <c r="J18" i="44"/>
  <c r="F18" i="44"/>
  <c r="D18" i="44"/>
  <c r="BI17" i="44"/>
  <c r="U41" i="44" s="1"/>
  <c r="BE17" i="44"/>
  <c r="Y41" i="44" s="1"/>
  <c r="BC17" i="44"/>
  <c r="U37" i="44" s="1"/>
  <c r="AY17" i="44"/>
  <c r="Y37" i="44" s="1"/>
  <c r="AW17" i="44"/>
  <c r="U33" i="44" s="1"/>
  <c r="AS17" i="44"/>
  <c r="Y33" i="44" s="1"/>
  <c r="AQ17" i="44"/>
  <c r="U29" i="44" s="1"/>
  <c r="AM17" i="44"/>
  <c r="Y29" i="44" s="1"/>
  <c r="AK17" i="44"/>
  <c r="U25" i="44" s="1"/>
  <c r="AG17" i="44"/>
  <c r="Y25" i="44" s="1"/>
  <c r="AE17" i="44"/>
  <c r="U21" i="44" s="1"/>
  <c r="AA17" i="44"/>
  <c r="Y21" i="44" s="1"/>
  <c r="R17" i="44"/>
  <c r="P17" i="44"/>
  <c r="L17" i="44"/>
  <c r="J17" i="44"/>
  <c r="F17" i="44"/>
  <c r="D17" i="44"/>
  <c r="A17" i="44"/>
  <c r="BH16" i="44"/>
  <c r="V40" i="44" s="1"/>
  <c r="BE16" i="44"/>
  <c r="X40" i="44" s="1"/>
  <c r="BB16" i="44"/>
  <c r="V36" i="44" s="1"/>
  <c r="AY16" i="44"/>
  <c r="X36" i="44" s="1"/>
  <c r="AV16" i="44"/>
  <c r="V32" i="44" s="1"/>
  <c r="AS16" i="44"/>
  <c r="X32" i="44" s="1"/>
  <c r="AP16" i="44"/>
  <c r="V28" i="44" s="1"/>
  <c r="AM16" i="44"/>
  <c r="X28" i="44" s="1"/>
  <c r="AD16" i="44"/>
  <c r="V20" i="44" s="1"/>
  <c r="AA16" i="44"/>
  <c r="X20" i="44" s="1"/>
  <c r="N16" i="44"/>
  <c r="H16" i="44"/>
  <c r="B16" i="44"/>
  <c r="A16" i="44"/>
  <c r="BI15" i="44"/>
  <c r="O43" i="44" s="1"/>
  <c r="BE15" i="44"/>
  <c r="S43" i="44" s="1"/>
  <c r="BC15" i="44"/>
  <c r="O39" i="44" s="1"/>
  <c r="AY15" i="44"/>
  <c r="S39" i="44" s="1"/>
  <c r="AW15" i="44"/>
  <c r="O35" i="44" s="1"/>
  <c r="AS15" i="44"/>
  <c r="S35" i="44" s="1"/>
  <c r="AQ15" i="44"/>
  <c r="O31" i="44" s="1"/>
  <c r="AM15" i="44"/>
  <c r="S31" i="44" s="1"/>
  <c r="AK15" i="44"/>
  <c r="O27" i="44" s="1"/>
  <c r="AG15" i="44"/>
  <c r="S27" i="44" s="1"/>
  <c r="AE15" i="44"/>
  <c r="O23" i="44" s="1"/>
  <c r="AA15" i="44"/>
  <c r="S23" i="44" s="1"/>
  <c r="Y15" i="44"/>
  <c r="O19" i="44" s="1"/>
  <c r="U15" i="44"/>
  <c r="S19" i="44" s="1"/>
  <c r="L15" i="44"/>
  <c r="J15" i="44"/>
  <c r="F15" i="44"/>
  <c r="D15" i="44"/>
  <c r="BI14" i="44"/>
  <c r="O42" i="44" s="1"/>
  <c r="BE14" i="44"/>
  <c r="S42" i="44" s="1"/>
  <c r="BC14" i="44"/>
  <c r="O38" i="44" s="1"/>
  <c r="AY14" i="44"/>
  <c r="S38" i="44" s="1"/>
  <c r="AW14" i="44"/>
  <c r="O34" i="44" s="1"/>
  <c r="AS14" i="44"/>
  <c r="S34" i="44" s="1"/>
  <c r="AQ14" i="44"/>
  <c r="O30" i="44" s="1"/>
  <c r="AM14" i="44"/>
  <c r="S30" i="44" s="1"/>
  <c r="AK14" i="44"/>
  <c r="O26" i="44" s="1"/>
  <c r="AG14" i="44"/>
  <c r="S26" i="44" s="1"/>
  <c r="AE14" i="44"/>
  <c r="O22" i="44" s="1"/>
  <c r="AA14" i="44"/>
  <c r="S22" i="44" s="1"/>
  <c r="Y14" i="44"/>
  <c r="O18" i="44" s="1"/>
  <c r="U14" i="44"/>
  <c r="S18" i="44" s="1"/>
  <c r="L14" i="44"/>
  <c r="J14" i="44"/>
  <c r="F14" i="44"/>
  <c r="D14" i="44"/>
  <c r="BI13" i="44"/>
  <c r="O41" i="44" s="1"/>
  <c r="BE13" i="44"/>
  <c r="S41" i="44" s="1"/>
  <c r="BC13" i="44"/>
  <c r="O37" i="44" s="1"/>
  <c r="AY13" i="44"/>
  <c r="S37" i="44" s="1"/>
  <c r="AW13" i="44"/>
  <c r="O33" i="44" s="1"/>
  <c r="AS13" i="44"/>
  <c r="S33" i="44" s="1"/>
  <c r="AQ13" i="44"/>
  <c r="O29" i="44" s="1"/>
  <c r="AM13" i="44"/>
  <c r="S29" i="44" s="1"/>
  <c r="AK13" i="44"/>
  <c r="O25" i="44" s="1"/>
  <c r="AG13" i="44"/>
  <c r="AE13" i="44"/>
  <c r="O21" i="44" s="1"/>
  <c r="AA13" i="44"/>
  <c r="S21" i="44" s="1"/>
  <c r="Y13" i="44"/>
  <c r="O17" i="44" s="1"/>
  <c r="U13" i="44"/>
  <c r="S17" i="44" s="1"/>
  <c r="L13" i="44"/>
  <c r="J13" i="44"/>
  <c r="F13" i="44"/>
  <c r="E13" i="44"/>
  <c r="D13" i="44"/>
  <c r="A13" i="44"/>
  <c r="BH12" i="44"/>
  <c r="P40" i="44" s="1"/>
  <c r="BE12" i="44"/>
  <c r="R40" i="44" s="1"/>
  <c r="BB12" i="44"/>
  <c r="AY12" i="44"/>
  <c r="R36" i="44" s="1"/>
  <c r="AV12" i="44"/>
  <c r="P32" i="44" s="1"/>
  <c r="AS12" i="44"/>
  <c r="R32" i="44" s="1"/>
  <c r="AP12" i="44"/>
  <c r="P28" i="44" s="1"/>
  <c r="AM12" i="44"/>
  <c r="R28" i="44" s="1"/>
  <c r="AJ12" i="44"/>
  <c r="P24" i="44" s="1"/>
  <c r="AG12" i="44"/>
  <c r="R24" i="44" s="1"/>
  <c r="AA12" i="44"/>
  <c r="R20" i="44" s="1"/>
  <c r="X12" i="44"/>
  <c r="P16" i="44" s="1"/>
  <c r="H12" i="44"/>
  <c r="B12" i="44"/>
  <c r="A12" i="44"/>
  <c r="BI11" i="44"/>
  <c r="I43" i="44" s="1"/>
  <c r="BE11" i="44"/>
  <c r="M43" i="44" s="1"/>
  <c r="BC11" i="44"/>
  <c r="I39" i="44" s="1"/>
  <c r="AY11" i="44"/>
  <c r="M39" i="44" s="1"/>
  <c r="AW11" i="44"/>
  <c r="I35" i="44" s="1"/>
  <c r="AS11" i="44"/>
  <c r="M35" i="44" s="1"/>
  <c r="AQ11" i="44"/>
  <c r="I31" i="44" s="1"/>
  <c r="AM11" i="44"/>
  <c r="AK11" i="44"/>
  <c r="I27" i="44" s="1"/>
  <c r="AG11" i="44"/>
  <c r="M27" i="44" s="1"/>
  <c r="AE11" i="44"/>
  <c r="I23" i="44" s="1"/>
  <c r="AA11" i="44"/>
  <c r="M23" i="44" s="1"/>
  <c r="Y11" i="44"/>
  <c r="I19" i="44" s="1"/>
  <c r="U11" i="44"/>
  <c r="M19" i="44" s="1"/>
  <c r="S11" i="44"/>
  <c r="I15" i="44" s="1"/>
  <c r="O11" i="44"/>
  <c r="M15" i="44" s="1"/>
  <c r="F11" i="44"/>
  <c r="D11" i="44"/>
  <c r="BI10" i="44"/>
  <c r="I42" i="44" s="1"/>
  <c r="BE10" i="44"/>
  <c r="M42" i="44" s="1"/>
  <c r="BC10" i="44"/>
  <c r="I38" i="44" s="1"/>
  <c r="AY10" i="44"/>
  <c r="M38" i="44" s="1"/>
  <c r="AW10" i="44"/>
  <c r="I34" i="44" s="1"/>
  <c r="AS10" i="44"/>
  <c r="M34" i="44" s="1"/>
  <c r="AQ10" i="44"/>
  <c r="I30" i="44" s="1"/>
  <c r="AM10" i="44"/>
  <c r="AK10" i="44"/>
  <c r="I26" i="44" s="1"/>
  <c r="AG10" i="44"/>
  <c r="M26" i="44" s="1"/>
  <c r="AE10" i="44"/>
  <c r="I22" i="44" s="1"/>
  <c r="AA10" i="44"/>
  <c r="M22" i="44" s="1"/>
  <c r="Y10" i="44"/>
  <c r="I18" i="44" s="1"/>
  <c r="U10" i="44"/>
  <c r="M18" i="44" s="1"/>
  <c r="S10" i="44"/>
  <c r="I14" i="44" s="1"/>
  <c r="O10" i="44"/>
  <c r="M14" i="44" s="1"/>
  <c r="F10" i="44"/>
  <c r="D10" i="44"/>
  <c r="BR8" i="44" s="1"/>
  <c r="BI9" i="44"/>
  <c r="I41" i="44" s="1"/>
  <c r="BE9" i="44"/>
  <c r="M41" i="44" s="1"/>
  <c r="BC9" i="44"/>
  <c r="I37" i="44" s="1"/>
  <c r="AY9" i="44"/>
  <c r="M37" i="44" s="1"/>
  <c r="AW9" i="44"/>
  <c r="I33" i="44" s="1"/>
  <c r="AS9" i="44"/>
  <c r="M33" i="44" s="1"/>
  <c r="AQ9" i="44"/>
  <c r="I29" i="44" s="1"/>
  <c r="AM9" i="44"/>
  <c r="AK9" i="44"/>
  <c r="I25" i="44" s="1"/>
  <c r="AG9" i="44"/>
  <c r="M25" i="44" s="1"/>
  <c r="AE9" i="44"/>
  <c r="I21" i="44" s="1"/>
  <c r="AA9" i="44"/>
  <c r="M21" i="44" s="1"/>
  <c r="Y9" i="44"/>
  <c r="I17" i="44" s="1"/>
  <c r="U9" i="44"/>
  <c r="M17" i="44" s="1"/>
  <c r="S9" i="44"/>
  <c r="I13" i="44" s="1"/>
  <c r="O9" i="44"/>
  <c r="M13" i="44" s="1"/>
  <c r="F9" i="44"/>
  <c r="D9" i="44"/>
  <c r="C9" i="44"/>
  <c r="A9" i="44"/>
  <c r="BS8" i="44"/>
  <c r="BH8" i="44"/>
  <c r="J40" i="44" s="1"/>
  <c r="BE8" i="44"/>
  <c r="BB8" i="44"/>
  <c r="AY8" i="44"/>
  <c r="L36" i="44" s="1"/>
  <c r="AV8" i="44"/>
  <c r="J32" i="44" s="1"/>
  <c r="AS8" i="44"/>
  <c r="L32" i="44" s="1"/>
  <c r="AP8" i="44"/>
  <c r="J28" i="44" s="1"/>
  <c r="AM8" i="44"/>
  <c r="L28" i="44" s="1"/>
  <c r="B8" i="44"/>
  <c r="A8" i="44"/>
  <c r="BI7" i="44"/>
  <c r="C43" i="44" s="1"/>
  <c r="BE7" i="44"/>
  <c r="G43" i="44" s="1"/>
  <c r="BC7" i="44"/>
  <c r="C39" i="44" s="1"/>
  <c r="AY7" i="44"/>
  <c r="G39" i="44" s="1"/>
  <c r="AW7" i="44"/>
  <c r="C35" i="44" s="1"/>
  <c r="AS7" i="44"/>
  <c r="G35" i="44" s="1"/>
  <c r="AQ7" i="44"/>
  <c r="C31" i="44" s="1"/>
  <c r="AM7" i="44"/>
  <c r="G31" i="44" s="1"/>
  <c r="AK7" i="44"/>
  <c r="C27" i="44" s="1"/>
  <c r="AG7" i="44"/>
  <c r="G27" i="44" s="1"/>
  <c r="AE7" i="44"/>
  <c r="C23" i="44" s="1"/>
  <c r="AA7" i="44"/>
  <c r="G23" i="44" s="1"/>
  <c r="Y7" i="44"/>
  <c r="C19" i="44" s="1"/>
  <c r="U7" i="44"/>
  <c r="G19" i="44" s="1"/>
  <c r="S7" i="44"/>
  <c r="C15" i="44" s="1"/>
  <c r="O7" i="44"/>
  <c r="G15" i="44" s="1"/>
  <c r="M7" i="44"/>
  <c r="C11" i="44" s="1"/>
  <c r="I7" i="44"/>
  <c r="G11" i="44" s="1"/>
  <c r="BI6" i="44"/>
  <c r="C42" i="44" s="1"/>
  <c r="BE6" i="44"/>
  <c r="G42" i="44" s="1"/>
  <c r="BC6" i="44"/>
  <c r="C38" i="44" s="1"/>
  <c r="AY6" i="44"/>
  <c r="G38" i="44" s="1"/>
  <c r="AW6" i="44"/>
  <c r="C34" i="44" s="1"/>
  <c r="AS6" i="44"/>
  <c r="G34" i="44" s="1"/>
  <c r="AQ6" i="44"/>
  <c r="C30" i="44" s="1"/>
  <c r="AM6" i="44"/>
  <c r="G30" i="44" s="1"/>
  <c r="AK6" i="44"/>
  <c r="C26" i="44" s="1"/>
  <c r="AG6" i="44"/>
  <c r="G26" i="44" s="1"/>
  <c r="AE6" i="44"/>
  <c r="C22" i="44" s="1"/>
  <c r="AA6" i="44"/>
  <c r="G22" i="44" s="1"/>
  <c r="Y6" i="44"/>
  <c r="C18" i="44" s="1"/>
  <c r="U6" i="44"/>
  <c r="G18" i="44" s="1"/>
  <c r="S6" i="44"/>
  <c r="C14" i="44" s="1"/>
  <c r="O6" i="44"/>
  <c r="G14" i="44" s="1"/>
  <c r="M6" i="44"/>
  <c r="C10" i="44" s="1"/>
  <c r="I6" i="44"/>
  <c r="G10" i="44" s="1"/>
  <c r="BI5" i="44"/>
  <c r="C41" i="44" s="1"/>
  <c r="BE5" i="44"/>
  <c r="G41" i="44" s="1"/>
  <c r="BC5" i="44"/>
  <c r="C37" i="44" s="1"/>
  <c r="AY5" i="44"/>
  <c r="G37" i="44" s="1"/>
  <c r="AW5" i="44"/>
  <c r="C33" i="44" s="1"/>
  <c r="AU5" i="44"/>
  <c r="AS5" i="44"/>
  <c r="G33" i="44" s="1"/>
  <c r="AQ5" i="44"/>
  <c r="C29" i="44" s="1"/>
  <c r="AM5" i="44"/>
  <c r="AK5" i="44"/>
  <c r="C25" i="44" s="1"/>
  <c r="AG5" i="44"/>
  <c r="G25" i="44" s="1"/>
  <c r="AE5" i="44"/>
  <c r="C21" i="44" s="1"/>
  <c r="AA5" i="44"/>
  <c r="G21" i="44" s="1"/>
  <c r="Y5" i="44"/>
  <c r="C17" i="44" s="1"/>
  <c r="U5" i="44"/>
  <c r="G17" i="44" s="1"/>
  <c r="S5" i="44"/>
  <c r="C13" i="44" s="1"/>
  <c r="O5" i="44"/>
  <c r="G13" i="44" s="1"/>
  <c r="M5" i="44"/>
  <c r="I5" i="44"/>
  <c r="G9" i="44" s="1"/>
  <c r="A5" i="44"/>
  <c r="BS4" i="44"/>
  <c r="BR4" i="44"/>
  <c r="BH4" i="44"/>
  <c r="D40" i="44" s="1"/>
  <c r="BE4" i="44"/>
  <c r="F40" i="44" s="1"/>
  <c r="BB4" i="44"/>
  <c r="D36" i="44" s="1"/>
  <c r="AY4" i="44"/>
  <c r="AV4" i="44"/>
  <c r="D32" i="44" s="1"/>
  <c r="AS4" i="44"/>
  <c r="F32" i="44" s="1"/>
  <c r="AP4" i="44"/>
  <c r="D28" i="44" s="1"/>
  <c r="AM4" i="44"/>
  <c r="F28" i="44" s="1"/>
  <c r="BP28" i="44" s="1"/>
  <c r="X4" i="44"/>
  <c r="D16" i="44" s="1"/>
  <c r="L4" i="44"/>
  <c r="I4" i="44"/>
  <c r="F8" i="44" s="1"/>
  <c r="AJ20" i="50" l="1"/>
  <c r="AB24" i="50" s="1"/>
  <c r="AG20" i="50"/>
  <c r="AD24" i="50" s="1"/>
  <c r="BQ24" i="56"/>
  <c r="BJ20" i="57"/>
  <c r="BM20" i="57" s="1"/>
  <c r="BJ8" i="56"/>
  <c r="BT16" i="56"/>
  <c r="BX16" i="56" s="1"/>
  <c r="BY16" i="56" s="1"/>
  <c r="AG20" i="44"/>
  <c r="AD24" i="44" s="1"/>
  <c r="AJ20" i="44"/>
  <c r="AB24" i="44" s="1"/>
  <c r="BP20" i="54"/>
  <c r="X8" i="50"/>
  <c r="J16" i="50" s="1"/>
  <c r="U8" i="50"/>
  <c r="L16" i="50" s="1"/>
  <c r="AG20" i="46"/>
  <c r="AD24" i="46" s="1"/>
  <c r="AJ20" i="46"/>
  <c r="AB24" i="46" s="1"/>
  <c r="AG20" i="45"/>
  <c r="AD24" i="45" s="1"/>
  <c r="BS12" i="48"/>
  <c r="O4" i="48"/>
  <c r="F12" i="48" s="1"/>
  <c r="I4" i="48"/>
  <c r="L4" i="48"/>
  <c r="D8" i="48" s="1"/>
  <c r="X8" i="44"/>
  <c r="J16" i="44" s="1"/>
  <c r="U8" i="44"/>
  <c r="L16" i="44" s="1"/>
  <c r="R4" i="44"/>
  <c r="D12" i="44" s="1"/>
  <c r="O4" i="44"/>
  <c r="F12" i="44" s="1"/>
  <c r="O4" i="50"/>
  <c r="F12" i="50" s="1"/>
  <c r="R4" i="50"/>
  <c r="D12" i="50" s="1"/>
  <c r="X8" i="46"/>
  <c r="J16" i="46" s="1"/>
  <c r="BS16" i="46"/>
  <c r="X8" i="45"/>
  <c r="J16" i="45" s="1"/>
  <c r="U8" i="45"/>
  <c r="L16" i="45" s="1"/>
  <c r="BS16" i="45"/>
  <c r="L4" i="49"/>
  <c r="I4" i="49"/>
  <c r="F8" i="49" s="1"/>
  <c r="R4" i="45"/>
  <c r="D12" i="45" s="1"/>
  <c r="O4" i="45"/>
  <c r="F12" i="45" s="1"/>
  <c r="L4" i="47"/>
  <c r="I4" i="47"/>
  <c r="G9" i="47"/>
  <c r="AJ8" i="50"/>
  <c r="J24" i="50" s="1"/>
  <c r="AG8" i="50"/>
  <c r="L24" i="50" s="1"/>
  <c r="AA16" i="48"/>
  <c r="X20" i="48" s="1"/>
  <c r="BR12" i="46"/>
  <c r="R4" i="46"/>
  <c r="D12" i="46" s="1"/>
  <c r="AA16" i="49"/>
  <c r="X20" i="49" s="1"/>
  <c r="AD16" i="49"/>
  <c r="V20" i="49" s="1"/>
  <c r="AJ8" i="46"/>
  <c r="J24" i="46" s="1"/>
  <c r="AG8" i="46"/>
  <c r="L24" i="46" s="1"/>
  <c r="AD12" i="50"/>
  <c r="P20" i="50" s="1"/>
  <c r="AA12" i="50"/>
  <c r="R20" i="50" s="1"/>
  <c r="AJ8" i="44"/>
  <c r="J24" i="44" s="1"/>
  <c r="AG8" i="44"/>
  <c r="L24" i="44" s="1"/>
  <c r="BL24" i="44" s="1"/>
  <c r="AJ8" i="45"/>
  <c r="J24" i="45" s="1"/>
  <c r="AG8" i="45"/>
  <c r="L24" i="45" s="1"/>
  <c r="BJ8" i="53"/>
  <c r="AD12" i="46"/>
  <c r="P20" i="46" s="1"/>
  <c r="BR20" i="46"/>
  <c r="AA12" i="46"/>
  <c r="R20" i="46" s="1"/>
  <c r="BT24" i="54"/>
  <c r="BX24" i="54" s="1"/>
  <c r="AD16" i="47"/>
  <c r="V20" i="47" s="1"/>
  <c r="BS20" i="47"/>
  <c r="AA16" i="47"/>
  <c r="X20" i="47" s="1"/>
  <c r="BR20" i="44"/>
  <c r="AD12" i="44"/>
  <c r="P20" i="44" s="1"/>
  <c r="BS12" i="49"/>
  <c r="O4" i="49"/>
  <c r="F12" i="49" s="1"/>
  <c r="BJ4" i="51"/>
  <c r="BN4" i="51"/>
  <c r="BQ4" i="51" s="1"/>
  <c r="BW4" i="51" s="1"/>
  <c r="BT20" i="54"/>
  <c r="BX20" i="54" s="1"/>
  <c r="BS12" i="47"/>
  <c r="O4" i="47"/>
  <c r="F12" i="47" s="1"/>
  <c r="U4" i="46"/>
  <c r="F16" i="46" s="1"/>
  <c r="U8" i="48"/>
  <c r="L16" i="48" s="1"/>
  <c r="X4" i="50"/>
  <c r="D16" i="50" s="1"/>
  <c r="BP16" i="54"/>
  <c r="BM4" i="54"/>
  <c r="BL16" i="55"/>
  <c r="BQ16" i="56"/>
  <c r="BQ12" i="57"/>
  <c r="BW12" i="57" s="1"/>
  <c r="BY12" i="57" s="1"/>
  <c r="BT12" i="55"/>
  <c r="BX12" i="55" s="1"/>
  <c r="BQ12" i="56"/>
  <c r="BW12" i="56" s="1"/>
  <c r="BY12" i="56" s="1"/>
  <c r="U4" i="44"/>
  <c r="F16" i="44" s="1"/>
  <c r="X4" i="45"/>
  <c r="D16" i="45" s="1"/>
  <c r="U4" i="45"/>
  <c r="F16" i="45" s="1"/>
  <c r="U8" i="49"/>
  <c r="L16" i="49" s="1"/>
  <c r="BT16" i="51"/>
  <c r="BX16" i="51" s="1"/>
  <c r="R8" i="45"/>
  <c r="J12" i="45" s="1"/>
  <c r="O8" i="45"/>
  <c r="L12" i="45" s="1"/>
  <c r="AD12" i="45"/>
  <c r="P20" i="45" s="1"/>
  <c r="BN20" i="45" s="1"/>
  <c r="AA12" i="45"/>
  <c r="R20" i="45" s="1"/>
  <c r="BJ12" i="58"/>
  <c r="BM12" i="58" s="1"/>
  <c r="BN12" i="58"/>
  <c r="R8" i="46"/>
  <c r="J12" i="46" s="1"/>
  <c r="O8" i="46"/>
  <c r="L12" i="46" s="1"/>
  <c r="O8" i="50"/>
  <c r="L12" i="50" s="1"/>
  <c r="R8" i="44"/>
  <c r="J12" i="44" s="1"/>
  <c r="O8" i="44"/>
  <c r="L12" i="44" s="1"/>
  <c r="BS12" i="44"/>
  <c r="BP16" i="52"/>
  <c r="BQ16" i="52" s="1"/>
  <c r="BW16" i="52" s="1"/>
  <c r="BY16" i="52" s="1"/>
  <c r="BT12" i="51"/>
  <c r="BX12" i="51" s="1"/>
  <c r="BT20" i="51"/>
  <c r="BX20" i="51" s="1"/>
  <c r="U8" i="47"/>
  <c r="L16" i="47" s="1"/>
  <c r="AD12" i="49"/>
  <c r="P20" i="49" s="1"/>
  <c r="AA12" i="49"/>
  <c r="R20" i="49" s="1"/>
  <c r="X8" i="49"/>
  <c r="J16" i="49" s="1"/>
  <c r="BJ16" i="49" s="1"/>
  <c r="AD12" i="48"/>
  <c r="P20" i="48" s="1"/>
  <c r="BT16" i="55"/>
  <c r="BX16" i="55" s="1"/>
  <c r="BT20" i="53"/>
  <c r="BX20" i="53" s="1"/>
  <c r="U4" i="48"/>
  <c r="F16" i="48" s="1"/>
  <c r="AJ16" i="46"/>
  <c r="V24" i="46" s="1"/>
  <c r="AG16" i="46"/>
  <c r="X24" i="46" s="1"/>
  <c r="BS24" i="46"/>
  <c r="BT24" i="46" s="1"/>
  <c r="BX24" i="46" s="1"/>
  <c r="X4" i="49"/>
  <c r="D16" i="49" s="1"/>
  <c r="U4" i="49"/>
  <c r="F16" i="49" s="1"/>
  <c r="BS16" i="49"/>
  <c r="BQ24" i="57"/>
  <c r="BW24" i="57" s="1"/>
  <c r="BT24" i="57"/>
  <c r="BX24" i="57" s="1"/>
  <c r="AJ16" i="50"/>
  <c r="V24" i="50" s="1"/>
  <c r="BR24" i="50"/>
  <c r="AD12" i="47"/>
  <c r="P20" i="47" s="1"/>
  <c r="BN20" i="47" s="1"/>
  <c r="AA12" i="47"/>
  <c r="R20" i="47" s="1"/>
  <c r="AJ16" i="45"/>
  <c r="V24" i="45" s="1"/>
  <c r="AG16" i="45"/>
  <c r="X24" i="45" s="1"/>
  <c r="BQ16" i="58"/>
  <c r="BW16" i="58" s="1"/>
  <c r="AJ16" i="44"/>
  <c r="V24" i="44" s="1"/>
  <c r="AG16" i="44"/>
  <c r="X24" i="44" s="1"/>
  <c r="AD4" i="44"/>
  <c r="D20" i="44" s="1"/>
  <c r="AA4" i="44"/>
  <c r="F20" i="44" s="1"/>
  <c r="BT16" i="53"/>
  <c r="BX16" i="53" s="1"/>
  <c r="BP12" i="58"/>
  <c r="AD4" i="50"/>
  <c r="D20" i="50" s="1"/>
  <c r="AA4" i="50"/>
  <c r="F20" i="50" s="1"/>
  <c r="BS20" i="50"/>
  <c r="BL4" i="55"/>
  <c r="BN4" i="55"/>
  <c r="BQ4" i="55" s="1"/>
  <c r="BJ4" i="55"/>
  <c r="O8" i="49"/>
  <c r="L12" i="49" s="1"/>
  <c r="R8" i="49"/>
  <c r="J12" i="49" s="1"/>
  <c r="AA4" i="45"/>
  <c r="F20" i="45" s="1"/>
  <c r="X4" i="47"/>
  <c r="D16" i="47" s="1"/>
  <c r="U4" i="47"/>
  <c r="F16" i="47" s="1"/>
  <c r="AD4" i="46"/>
  <c r="D20" i="46" s="1"/>
  <c r="AA4" i="46"/>
  <c r="F20" i="46" s="1"/>
  <c r="R8" i="48"/>
  <c r="J12" i="48" s="1"/>
  <c r="O8" i="48"/>
  <c r="L12" i="48" s="1"/>
  <c r="BT24" i="52"/>
  <c r="BX24" i="52" s="1"/>
  <c r="BR24" i="44"/>
  <c r="BX16" i="54"/>
  <c r="BL16" i="54"/>
  <c r="BJ12" i="54"/>
  <c r="BM12" i="54" s="1"/>
  <c r="BX12" i="54"/>
  <c r="BQ16" i="54"/>
  <c r="BW16" i="54" s="1"/>
  <c r="BY16" i="54" s="1"/>
  <c r="BN12" i="54"/>
  <c r="BL12" i="50"/>
  <c r="U12" i="50"/>
  <c r="R16" i="50" s="1"/>
  <c r="BQ16" i="57"/>
  <c r="BW16" i="57" s="1"/>
  <c r="BY16" i="57" s="1"/>
  <c r="O8" i="47"/>
  <c r="L12" i="47" s="1"/>
  <c r="R8" i="47"/>
  <c r="J12" i="47" s="1"/>
  <c r="U12" i="45"/>
  <c r="R16" i="45" s="1"/>
  <c r="BN16" i="45"/>
  <c r="BR16" i="46"/>
  <c r="BT16" i="46" s="1"/>
  <c r="X12" i="46"/>
  <c r="P16" i="46" s="1"/>
  <c r="BN16" i="46" s="1"/>
  <c r="U12" i="46"/>
  <c r="R16" i="46" s="1"/>
  <c r="BP16" i="46" s="1"/>
  <c r="AA4" i="49"/>
  <c r="F20" i="49" s="1"/>
  <c r="BR20" i="49"/>
  <c r="BL4" i="49"/>
  <c r="U12" i="44"/>
  <c r="R16" i="44" s="1"/>
  <c r="BR16" i="44"/>
  <c r="BS16" i="44"/>
  <c r="AD4" i="48"/>
  <c r="D20" i="48" s="1"/>
  <c r="AA4" i="48"/>
  <c r="F20" i="48" s="1"/>
  <c r="BN12" i="52"/>
  <c r="BL16" i="52"/>
  <c r="BM16" i="52" s="1"/>
  <c r="BJ12" i="52"/>
  <c r="BM12" i="52" s="1"/>
  <c r="AD8" i="50"/>
  <c r="J20" i="50" s="1"/>
  <c r="BR20" i="50"/>
  <c r="AA8" i="50"/>
  <c r="L20" i="50" s="1"/>
  <c r="BT20" i="55"/>
  <c r="BX20" i="55" s="1"/>
  <c r="BX20" i="56"/>
  <c r="BQ16" i="51"/>
  <c r="BW16" i="51" s="1"/>
  <c r="BY16" i="51" s="1"/>
  <c r="BL16" i="51"/>
  <c r="BM16" i="51" s="1"/>
  <c r="BJ12" i="51"/>
  <c r="BM12" i="51" s="1"/>
  <c r="BN12" i="51"/>
  <c r="BQ12" i="51" s="1"/>
  <c r="AD8" i="46"/>
  <c r="J20" i="46" s="1"/>
  <c r="AA8" i="46"/>
  <c r="L20" i="46" s="1"/>
  <c r="BS20" i="46"/>
  <c r="AA4" i="47"/>
  <c r="F20" i="47" s="1"/>
  <c r="AD8" i="44"/>
  <c r="J20" i="44" s="1"/>
  <c r="BS20" i="44"/>
  <c r="AA8" i="44"/>
  <c r="L20" i="44" s="1"/>
  <c r="AA8" i="45"/>
  <c r="L20" i="45" s="1"/>
  <c r="X12" i="47"/>
  <c r="P16" i="47" s="1"/>
  <c r="BN16" i="47"/>
  <c r="U12" i="47"/>
  <c r="R16" i="47" s="1"/>
  <c r="BP16" i="47" s="1"/>
  <c r="U12" i="48"/>
  <c r="R16" i="48" s="1"/>
  <c r="X12" i="48"/>
  <c r="P16" i="48" s="1"/>
  <c r="BN16" i="48" s="1"/>
  <c r="BR16" i="49"/>
  <c r="U12" i="49"/>
  <c r="R16" i="49" s="1"/>
  <c r="BT12" i="53"/>
  <c r="BX12" i="53" s="1"/>
  <c r="BQ12" i="53"/>
  <c r="BW12" i="53" s="1"/>
  <c r="BM16" i="53"/>
  <c r="BX8" i="54"/>
  <c r="BQ16" i="55"/>
  <c r="BW16" i="55" s="1"/>
  <c r="BY16" i="55" s="1"/>
  <c r="BN12" i="55"/>
  <c r="BQ12" i="55" s="1"/>
  <c r="BT16" i="58"/>
  <c r="BX16" i="58" s="1"/>
  <c r="BM24" i="57"/>
  <c r="BT20" i="58"/>
  <c r="BM4" i="56"/>
  <c r="BW24" i="56"/>
  <c r="BY24" i="56" s="1"/>
  <c r="BL8" i="55"/>
  <c r="BJ4" i="52"/>
  <c r="BM4" i="52" s="1"/>
  <c r="BL24" i="52"/>
  <c r="BM24" i="52" s="1"/>
  <c r="BN4" i="52"/>
  <c r="BQ4" i="52" s="1"/>
  <c r="BW4" i="52" s="1"/>
  <c r="BQ24" i="52"/>
  <c r="BW24" i="52" s="1"/>
  <c r="BL4" i="50"/>
  <c r="AG4" i="50"/>
  <c r="F24" i="50" s="1"/>
  <c r="AD8" i="49"/>
  <c r="J20" i="49" s="1"/>
  <c r="BN20" i="49" s="1"/>
  <c r="AA8" i="49"/>
  <c r="L20" i="49" s="1"/>
  <c r="BP20" i="49" s="1"/>
  <c r="AD8" i="48"/>
  <c r="J20" i="48" s="1"/>
  <c r="BS20" i="48"/>
  <c r="AA8" i="47"/>
  <c r="L20" i="47" s="1"/>
  <c r="AJ4" i="46"/>
  <c r="D24" i="46" s="1"/>
  <c r="AG4" i="46"/>
  <c r="F24" i="46" s="1"/>
  <c r="AJ4" i="45"/>
  <c r="D24" i="45" s="1"/>
  <c r="BL4" i="45"/>
  <c r="AG4" i="45"/>
  <c r="F24" i="45" s="1"/>
  <c r="BS24" i="45"/>
  <c r="AJ4" i="44"/>
  <c r="D24" i="44" s="1"/>
  <c r="AG4" i="44"/>
  <c r="F24" i="44" s="1"/>
  <c r="BS24" i="44"/>
  <c r="BP8" i="44"/>
  <c r="BL8" i="44"/>
  <c r="BL4" i="47"/>
  <c r="D8" i="47"/>
  <c r="BJ8" i="47" s="1"/>
  <c r="BP4" i="47"/>
  <c r="BR32" i="47"/>
  <c r="BX32" i="47" s="1"/>
  <c r="BX28" i="53"/>
  <c r="BT28" i="53"/>
  <c r="BX40" i="51"/>
  <c r="BT40" i="51"/>
  <c r="BN28" i="44"/>
  <c r="BJ16" i="44"/>
  <c r="BR12" i="44"/>
  <c r="BL36" i="45"/>
  <c r="BR20" i="45"/>
  <c r="BR24" i="45"/>
  <c r="BS36" i="45"/>
  <c r="BP20" i="46"/>
  <c r="BP28" i="46"/>
  <c r="BP4" i="46"/>
  <c r="BJ24" i="46"/>
  <c r="BR28" i="46"/>
  <c r="BX28" i="46" s="1"/>
  <c r="BR36" i="46"/>
  <c r="BX36" i="46" s="1"/>
  <c r="BR12" i="48"/>
  <c r="BR20" i="48"/>
  <c r="BR32" i="48"/>
  <c r="BX32" i="48" s="1"/>
  <c r="BS40" i="48"/>
  <c r="BN32" i="49"/>
  <c r="BW32" i="49" s="1"/>
  <c r="BN40" i="49"/>
  <c r="BN16" i="50"/>
  <c r="BN24" i="50"/>
  <c r="BN40" i="50"/>
  <c r="BW40" i="50" s="1"/>
  <c r="BX32" i="52"/>
  <c r="BT32" i="52"/>
  <c r="BT12" i="52"/>
  <c r="BX12" i="52" s="1"/>
  <c r="BX28" i="56"/>
  <c r="BT28" i="56"/>
  <c r="BP20" i="44"/>
  <c r="BN4" i="44"/>
  <c r="BL16" i="44"/>
  <c r="G31" i="50"/>
  <c r="M31" i="50"/>
  <c r="BJ4" i="44"/>
  <c r="BP32" i="44"/>
  <c r="BJ28" i="45"/>
  <c r="BR12" i="45"/>
  <c r="BR28" i="45"/>
  <c r="BX28" i="45" s="1"/>
  <c r="BS32" i="45"/>
  <c r="BR32" i="45"/>
  <c r="BR36" i="45"/>
  <c r="BX36" i="45" s="1"/>
  <c r="BS28" i="46"/>
  <c r="BT28" i="46" s="1"/>
  <c r="BS32" i="46"/>
  <c r="BR20" i="47"/>
  <c r="BT20" i="47" s="1"/>
  <c r="BS36" i="47"/>
  <c r="BR24" i="49"/>
  <c r="BX24" i="49" s="1"/>
  <c r="BS16" i="50"/>
  <c r="BR28" i="50"/>
  <c r="BX28" i="50" s="1"/>
  <c r="BR36" i="50"/>
  <c r="BX36" i="50" s="1"/>
  <c r="BQ24" i="54"/>
  <c r="BW24" i="54" s="1"/>
  <c r="BX20" i="58"/>
  <c r="BT12" i="58"/>
  <c r="BX12" i="58" s="1"/>
  <c r="BL12" i="44"/>
  <c r="BR28" i="44"/>
  <c r="BS32" i="44"/>
  <c r="BN12" i="45"/>
  <c r="BN16" i="44"/>
  <c r="BN24" i="44"/>
  <c r="BN32" i="44"/>
  <c r="BN40" i="44"/>
  <c r="BW40" i="44" s="1"/>
  <c r="M30" i="44"/>
  <c r="M31" i="44"/>
  <c r="BP16" i="45"/>
  <c r="BP24" i="45"/>
  <c r="BP32" i="45"/>
  <c r="BP40" i="45"/>
  <c r="BS20" i="45"/>
  <c r="BR32" i="46"/>
  <c r="BX32" i="46" s="1"/>
  <c r="BP24" i="47"/>
  <c r="BP40" i="47"/>
  <c r="BR16" i="47"/>
  <c r="BR16" i="48"/>
  <c r="BR36" i="48"/>
  <c r="BX36" i="48" s="1"/>
  <c r="BS24" i="49"/>
  <c r="BS32" i="49"/>
  <c r="BS36" i="49"/>
  <c r="BS24" i="50"/>
  <c r="BS32" i="50"/>
  <c r="BQ32" i="51"/>
  <c r="BW40" i="54"/>
  <c r="BX32" i="58"/>
  <c r="BR24" i="47"/>
  <c r="BX24" i="47" s="1"/>
  <c r="BP16" i="48"/>
  <c r="BP32" i="48"/>
  <c r="BP28" i="49"/>
  <c r="BN4" i="49"/>
  <c r="BR12" i="49"/>
  <c r="BT12" i="49" s="1"/>
  <c r="BX12" i="49" s="1"/>
  <c r="BP12" i="50"/>
  <c r="BP20" i="50"/>
  <c r="BL16" i="50"/>
  <c r="BN40" i="45"/>
  <c r="BJ32" i="45"/>
  <c r="BS12" i="45"/>
  <c r="BN28" i="46"/>
  <c r="BL28" i="46"/>
  <c r="BP20" i="47"/>
  <c r="BP28" i="47"/>
  <c r="BL32" i="47"/>
  <c r="BS32" i="47"/>
  <c r="BT32" i="47" s="1"/>
  <c r="BN24" i="48"/>
  <c r="BN32" i="48"/>
  <c r="BN40" i="48"/>
  <c r="BW40" i="48" s="1"/>
  <c r="BN12" i="49"/>
  <c r="BN28" i="49"/>
  <c r="BW28" i="49" s="1"/>
  <c r="BL12" i="49"/>
  <c r="BL20" i="49"/>
  <c r="BL28" i="49"/>
  <c r="BS20" i="49"/>
  <c r="BT20" i="49" s="1"/>
  <c r="BX20" i="49" s="1"/>
  <c r="BR36" i="49"/>
  <c r="BN12" i="50"/>
  <c r="BN28" i="50"/>
  <c r="F8" i="50"/>
  <c r="BR12" i="50"/>
  <c r="BT12" i="50" s="1"/>
  <c r="BX12" i="50" s="1"/>
  <c r="BR32" i="50"/>
  <c r="BX32" i="50" s="1"/>
  <c r="BM4" i="57"/>
  <c r="BP8" i="52"/>
  <c r="BL8" i="52"/>
  <c r="BJ4" i="46"/>
  <c r="BP24" i="46"/>
  <c r="BP32" i="46"/>
  <c r="BP40" i="46"/>
  <c r="BQ40" i="46" s="1"/>
  <c r="BN12" i="47"/>
  <c r="BN28" i="47"/>
  <c r="BQ28" i="47" s="1"/>
  <c r="BP12" i="48"/>
  <c r="BP20" i="48"/>
  <c r="BP28" i="48"/>
  <c r="BL28" i="48"/>
  <c r="BL36" i="48"/>
  <c r="BP32" i="49"/>
  <c r="BP40" i="49"/>
  <c r="BP24" i="50"/>
  <c r="BP32" i="50"/>
  <c r="BL28" i="50"/>
  <c r="BM32" i="58"/>
  <c r="BY32" i="58"/>
  <c r="BM24" i="58"/>
  <c r="BY24" i="58"/>
  <c r="BW36" i="58"/>
  <c r="BQ36" i="58"/>
  <c r="BQ20" i="58"/>
  <c r="BW20" i="58" s="1"/>
  <c r="BM4" i="58"/>
  <c r="BM16" i="58"/>
  <c r="BM20" i="58"/>
  <c r="BY40" i="58"/>
  <c r="BM40" i="58"/>
  <c r="BY28" i="58"/>
  <c r="BM28" i="58"/>
  <c r="BQ4" i="58"/>
  <c r="BW4" i="58" s="1"/>
  <c r="BY4" i="58" s="1"/>
  <c r="BM36" i="58"/>
  <c r="BY36" i="58"/>
  <c r="BN8" i="58"/>
  <c r="BJ8" i="58"/>
  <c r="BY40" i="57"/>
  <c r="BM40" i="57"/>
  <c r="BM28" i="57"/>
  <c r="BY28" i="57"/>
  <c r="BQ4" i="57"/>
  <c r="BW4" i="57" s="1"/>
  <c r="BY4" i="57" s="1"/>
  <c r="BW36" i="57"/>
  <c r="BQ36" i="57"/>
  <c r="BM16" i="57"/>
  <c r="BY32" i="57"/>
  <c r="BM32" i="57"/>
  <c r="BP8" i="57"/>
  <c r="BL8" i="57"/>
  <c r="BM8" i="57" s="1"/>
  <c r="BM36" i="57"/>
  <c r="BY36" i="57"/>
  <c r="BM12" i="57"/>
  <c r="BQ20" i="57"/>
  <c r="BW20" i="57" s="1"/>
  <c r="BY20" i="57" s="1"/>
  <c r="BY32" i="56"/>
  <c r="BM32" i="56"/>
  <c r="BM24" i="56"/>
  <c r="BQ4" i="56"/>
  <c r="BW4" i="56" s="1"/>
  <c r="BY4" i="56" s="1"/>
  <c r="BM36" i="56"/>
  <c r="BM16" i="56"/>
  <c r="BQ20" i="56"/>
  <c r="BW20" i="56" s="1"/>
  <c r="BY20" i="56" s="1"/>
  <c r="BY40" i="56"/>
  <c r="BM40" i="56"/>
  <c r="BM28" i="56"/>
  <c r="BY28" i="56"/>
  <c r="BP8" i="56"/>
  <c r="BQ8" i="56" s="1"/>
  <c r="BL8" i="56"/>
  <c r="BM8" i="56" s="1"/>
  <c r="BW36" i="56"/>
  <c r="BY36" i="56" s="1"/>
  <c r="BQ36" i="56"/>
  <c r="BM12" i="56"/>
  <c r="BM20" i="56"/>
  <c r="BW4" i="55"/>
  <c r="BM36" i="55"/>
  <c r="BN8" i="55"/>
  <c r="BJ8" i="55"/>
  <c r="BY32" i="55"/>
  <c r="BM32" i="55"/>
  <c r="BM16" i="55"/>
  <c r="BM20" i="55"/>
  <c r="BY40" i="55"/>
  <c r="BM40" i="55"/>
  <c r="BW36" i="55"/>
  <c r="BY36" i="55" s="1"/>
  <c r="BQ36" i="55"/>
  <c r="BY24" i="55"/>
  <c r="BM24" i="55"/>
  <c r="BM12" i="55"/>
  <c r="BW20" i="55"/>
  <c r="BY20" i="55" s="1"/>
  <c r="BQ20" i="55"/>
  <c r="BM32" i="54"/>
  <c r="BY32" i="54"/>
  <c r="BP8" i="54"/>
  <c r="BL8" i="54"/>
  <c r="BM8" i="54" s="1"/>
  <c r="BM36" i="54"/>
  <c r="BM16" i="54"/>
  <c r="BQ20" i="54"/>
  <c r="BW20" i="54" s="1"/>
  <c r="BY20" i="54" s="1"/>
  <c r="BY40" i="54"/>
  <c r="BM40" i="54"/>
  <c r="BM28" i="54"/>
  <c r="BY28" i="54"/>
  <c r="BQ4" i="54"/>
  <c r="BW4" i="54" s="1"/>
  <c r="BY4" i="54" s="1"/>
  <c r="BW36" i="54"/>
  <c r="BY36" i="54" s="1"/>
  <c r="BQ36" i="54"/>
  <c r="BM24" i="54"/>
  <c r="BM20" i="54"/>
  <c r="BM40" i="53"/>
  <c r="BW36" i="53"/>
  <c r="BQ36" i="53"/>
  <c r="BM24" i="53"/>
  <c r="BY24" i="53"/>
  <c r="BQ20" i="53"/>
  <c r="BW20" i="53" s="1"/>
  <c r="BY20" i="53" s="1"/>
  <c r="BM12" i="53"/>
  <c r="BM32" i="53"/>
  <c r="BY32" i="53"/>
  <c r="BM4" i="53"/>
  <c r="BQ4" i="53"/>
  <c r="BW4" i="53" s="1"/>
  <c r="BY4" i="53" s="1"/>
  <c r="BW40" i="53"/>
  <c r="BY40" i="53" s="1"/>
  <c r="BQ40" i="53"/>
  <c r="BM36" i="53"/>
  <c r="BY36" i="53"/>
  <c r="BM20" i="53"/>
  <c r="BQ16" i="53"/>
  <c r="BW16" i="53" s="1"/>
  <c r="BY28" i="53"/>
  <c r="BM28" i="53"/>
  <c r="BL8" i="53"/>
  <c r="BM8" i="53" s="1"/>
  <c r="BP8" i="53"/>
  <c r="BW36" i="52"/>
  <c r="BQ36" i="52"/>
  <c r="BQ20" i="52"/>
  <c r="BW20" i="52" s="1"/>
  <c r="BY20" i="52" s="1"/>
  <c r="BY40" i="52"/>
  <c r="BM40" i="52"/>
  <c r="BY28" i="52"/>
  <c r="BM28" i="52"/>
  <c r="BM36" i="52"/>
  <c r="BY36" i="52"/>
  <c r="BM20" i="52"/>
  <c r="BJ8" i="52"/>
  <c r="BN8" i="52"/>
  <c r="BM32" i="52"/>
  <c r="BY32" i="52"/>
  <c r="BY32" i="51"/>
  <c r="BM32" i="51"/>
  <c r="BM4" i="51"/>
  <c r="BW36" i="51"/>
  <c r="BY36" i="51" s="1"/>
  <c r="BQ36" i="51"/>
  <c r="BY28" i="51"/>
  <c r="BM28" i="51"/>
  <c r="BM20" i="51"/>
  <c r="BY40" i="51"/>
  <c r="BM40" i="51"/>
  <c r="BN8" i="51"/>
  <c r="BJ8" i="51"/>
  <c r="BM36" i="51"/>
  <c r="BM24" i="51"/>
  <c r="BY24" i="51"/>
  <c r="BQ20" i="51"/>
  <c r="BW20" i="51" s="1"/>
  <c r="BY20" i="51" s="1"/>
  <c r="BJ12" i="50"/>
  <c r="BJ16" i="50"/>
  <c r="BJ24" i="50"/>
  <c r="BJ28" i="50"/>
  <c r="BJ32" i="50"/>
  <c r="BJ40" i="50"/>
  <c r="BP16" i="50"/>
  <c r="BP28" i="50"/>
  <c r="D8" i="50"/>
  <c r="BP4" i="50"/>
  <c r="BJ20" i="50"/>
  <c r="BN20" i="50"/>
  <c r="BW28" i="50"/>
  <c r="BQ28" i="50"/>
  <c r="BW32" i="50"/>
  <c r="BQ32" i="50"/>
  <c r="BJ36" i="50"/>
  <c r="BN36" i="50"/>
  <c r="M29" i="50"/>
  <c r="G29" i="50"/>
  <c r="BL32" i="50"/>
  <c r="BL24" i="50"/>
  <c r="BT28" i="50"/>
  <c r="BP36" i="50"/>
  <c r="BP40" i="50"/>
  <c r="BT4" i="50"/>
  <c r="BX4" i="50" s="1"/>
  <c r="BL36" i="50"/>
  <c r="BT8" i="50"/>
  <c r="BX8" i="50" s="1"/>
  <c r="BT16" i="50"/>
  <c r="BX16" i="50" s="1"/>
  <c r="BL40" i="50"/>
  <c r="BT40" i="50"/>
  <c r="BT36" i="50"/>
  <c r="BP12" i="49"/>
  <c r="BP16" i="49"/>
  <c r="BP24" i="49"/>
  <c r="BJ24" i="49"/>
  <c r="BW24" i="49"/>
  <c r="BQ24" i="49"/>
  <c r="BJ4" i="49"/>
  <c r="BP4" i="49"/>
  <c r="BT4" i="49"/>
  <c r="BX4" i="49" s="1"/>
  <c r="I29" i="49"/>
  <c r="C29" i="49"/>
  <c r="M30" i="49"/>
  <c r="G30" i="49"/>
  <c r="M31" i="49"/>
  <c r="G31" i="49"/>
  <c r="D8" i="49"/>
  <c r="BL32" i="49"/>
  <c r="BL36" i="49"/>
  <c r="BP36" i="49"/>
  <c r="BT8" i="49"/>
  <c r="BX8" i="49" s="1"/>
  <c r="BL40" i="49"/>
  <c r="BT16" i="49"/>
  <c r="BX16" i="49" s="1"/>
  <c r="BQ28" i="49"/>
  <c r="BQ32" i="49"/>
  <c r="BN36" i="49"/>
  <c r="BJ36" i="49"/>
  <c r="BW40" i="49"/>
  <c r="BQ40" i="49"/>
  <c r="M29" i="49"/>
  <c r="G29" i="49"/>
  <c r="I30" i="49"/>
  <c r="C30" i="49"/>
  <c r="I31" i="49"/>
  <c r="C31" i="49"/>
  <c r="BJ28" i="49"/>
  <c r="BJ32" i="49"/>
  <c r="BJ40" i="49"/>
  <c r="BX36" i="49"/>
  <c r="BT36" i="49"/>
  <c r="BT28" i="49"/>
  <c r="BT32" i="49"/>
  <c r="BT40" i="49"/>
  <c r="BJ8" i="48"/>
  <c r="BN8" i="48"/>
  <c r="BJ20" i="48"/>
  <c r="BN20" i="48"/>
  <c r="BW24" i="48"/>
  <c r="BQ24" i="48"/>
  <c r="BJ12" i="48"/>
  <c r="BJ24" i="48"/>
  <c r="BL12" i="48"/>
  <c r="BL16" i="48"/>
  <c r="BL20" i="48"/>
  <c r="BL24" i="48"/>
  <c r="BW28" i="48"/>
  <c r="BQ28" i="48"/>
  <c r="BW32" i="48"/>
  <c r="BQ32" i="48"/>
  <c r="BJ36" i="48"/>
  <c r="BN36" i="48"/>
  <c r="BL4" i="48"/>
  <c r="BN4" i="48"/>
  <c r="M29" i="48"/>
  <c r="G29" i="48"/>
  <c r="I30" i="48"/>
  <c r="C30" i="48"/>
  <c r="I31" i="48"/>
  <c r="C31" i="48"/>
  <c r="F8" i="48"/>
  <c r="BJ28" i="48"/>
  <c r="BJ32" i="48"/>
  <c r="BJ40" i="48"/>
  <c r="BP4" i="48"/>
  <c r="BT4" i="48"/>
  <c r="BX4" i="48" s="1"/>
  <c r="I29" i="48"/>
  <c r="C29" i="48"/>
  <c r="M30" i="48"/>
  <c r="G30" i="48"/>
  <c r="M31" i="48"/>
  <c r="G31" i="48"/>
  <c r="BL32" i="48"/>
  <c r="BT8" i="48"/>
  <c r="BX8" i="48" s="1"/>
  <c r="BT24" i="48"/>
  <c r="BT32" i="48"/>
  <c r="BP36" i="48"/>
  <c r="BT28" i="48"/>
  <c r="BL40" i="48"/>
  <c r="BT40" i="48"/>
  <c r="BT36" i="48"/>
  <c r="BL12" i="47"/>
  <c r="BL16" i="47"/>
  <c r="BL20" i="47"/>
  <c r="BL24" i="47"/>
  <c r="BJ20" i="47"/>
  <c r="BW24" i="47"/>
  <c r="BQ24" i="47"/>
  <c r="BW28" i="47"/>
  <c r="BY28" i="47" s="1"/>
  <c r="BW32" i="47"/>
  <c r="BJ16" i="47"/>
  <c r="BJ24" i="47"/>
  <c r="BM28" i="47"/>
  <c r="BJ12" i="47"/>
  <c r="BT24" i="47"/>
  <c r="BJ36" i="47"/>
  <c r="BN36" i="47"/>
  <c r="BW40" i="47"/>
  <c r="BQ40" i="47"/>
  <c r="BN4" i="47"/>
  <c r="M29" i="47"/>
  <c r="G29" i="47"/>
  <c r="F8" i="47"/>
  <c r="BJ32" i="47"/>
  <c r="BJ40" i="47"/>
  <c r="I29" i="47"/>
  <c r="I30" i="47"/>
  <c r="I31" i="47"/>
  <c r="BP32" i="47"/>
  <c r="BQ32" i="47" s="1"/>
  <c r="BT4" i="47"/>
  <c r="BX4" i="47" s="1"/>
  <c r="M30" i="47"/>
  <c r="G30" i="47"/>
  <c r="M31" i="47"/>
  <c r="G31" i="47"/>
  <c r="BT8" i="47"/>
  <c r="BX8" i="47" s="1"/>
  <c r="BT12" i="47"/>
  <c r="BX12" i="47" s="1"/>
  <c r="BT28" i="47"/>
  <c r="BP36" i="47"/>
  <c r="BL40" i="47"/>
  <c r="BT40" i="47"/>
  <c r="BT36" i="47"/>
  <c r="BJ16" i="46"/>
  <c r="BJ8" i="46"/>
  <c r="BN8" i="46"/>
  <c r="BJ20" i="46"/>
  <c r="BN20" i="46"/>
  <c r="BL12" i="46"/>
  <c r="BL20" i="46"/>
  <c r="BL24" i="46"/>
  <c r="BN24" i="46"/>
  <c r="BW28" i="46"/>
  <c r="BQ28" i="46"/>
  <c r="BW32" i="46"/>
  <c r="BQ32" i="46"/>
  <c r="BN36" i="46"/>
  <c r="BJ36" i="46"/>
  <c r="BW40" i="46"/>
  <c r="BL4" i="46"/>
  <c r="BN4" i="46"/>
  <c r="M29" i="46"/>
  <c r="G29" i="46"/>
  <c r="F8" i="46"/>
  <c r="BJ28" i="46"/>
  <c r="BJ32" i="46"/>
  <c r="BJ40" i="46"/>
  <c r="BT4" i="46"/>
  <c r="BX4" i="46" s="1"/>
  <c r="M30" i="46"/>
  <c r="G30" i="46"/>
  <c r="M31" i="46"/>
  <c r="G31" i="46"/>
  <c r="BL32" i="46"/>
  <c r="BL36" i="46"/>
  <c r="BP36" i="46"/>
  <c r="BT8" i="46"/>
  <c r="BX8" i="46" s="1"/>
  <c r="BL40" i="46"/>
  <c r="BT12" i="46"/>
  <c r="BX12" i="46" s="1"/>
  <c r="BT36" i="46"/>
  <c r="BT40" i="46"/>
  <c r="BL12" i="45"/>
  <c r="BL16" i="45"/>
  <c r="BL24" i="45"/>
  <c r="BL32" i="45"/>
  <c r="BM32" i="45" s="1"/>
  <c r="BL8" i="45"/>
  <c r="BP8" i="45"/>
  <c r="BQ32" i="45"/>
  <c r="BW32" i="45"/>
  <c r="BJ16" i="45"/>
  <c r="BJ4" i="45"/>
  <c r="BP4" i="45"/>
  <c r="BT4" i="45"/>
  <c r="BX4" i="45" s="1"/>
  <c r="D8" i="45"/>
  <c r="BL28" i="45"/>
  <c r="BM28" i="45" s="1"/>
  <c r="BT8" i="45"/>
  <c r="BX8" i="45" s="1"/>
  <c r="BL40" i="45"/>
  <c r="BT16" i="45"/>
  <c r="BX16" i="45" s="1"/>
  <c r="G29" i="45"/>
  <c r="G30" i="45"/>
  <c r="G31" i="45"/>
  <c r="BX32" i="45"/>
  <c r="BT32" i="45"/>
  <c r="BP36" i="45"/>
  <c r="BT36" i="45"/>
  <c r="BN28" i="45"/>
  <c r="BN36" i="45"/>
  <c r="BJ36" i="45"/>
  <c r="BW40" i="45"/>
  <c r="BQ40" i="45"/>
  <c r="BN4" i="45"/>
  <c r="BJ40" i="45"/>
  <c r="AJ20" i="45"/>
  <c r="AB24" i="45" s="1"/>
  <c r="BN24" i="45" s="1"/>
  <c r="BT40" i="45"/>
  <c r="D8" i="44"/>
  <c r="BP4" i="44"/>
  <c r="BJ20" i="44"/>
  <c r="BN20" i="44"/>
  <c r="BW28" i="44"/>
  <c r="BQ28" i="44"/>
  <c r="BW32" i="44"/>
  <c r="BQ32" i="44"/>
  <c r="BJ36" i="44"/>
  <c r="BN36" i="44"/>
  <c r="G29" i="44"/>
  <c r="M29" i="44"/>
  <c r="BP12" i="44"/>
  <c r="BL4" i="44"/>
  <c r="BJ12" i="44"/>
  <c r="BJ24" i="44"/>
  <c r="BJ28" i="44"/>
  <c r="BJ32" i="44"/>
  <c r="BJ40" i="44"/>
  <c r="BL32" i="44"/>
  <c r="BP16" i="44"/>
  <c r="BL20" i="44"/>
  <c r="BX28" i="44"/>
  <c r="BT28" i="44"/>
  <c r="BT24" i="44"/>
  <c r="BX24" i="44" s="1"/>
  <c r="BP36" i="44"/>
  <c r="BP40" i="44"/>
  <c r="BT4" i="44"/>
  <c r="BX4" i="44" s="1"/>
  <c r="BL28" i="44"/>
  <c r="BL36" i="44"/>
  <c r="BT8" i="44"/>
  <c r="BX8" i="44" s="1"/>
  <c r="BR32" i="44"/>
  <c r="BL40" i="44"/>
  <c r="BT40" i="44"/>
  <c r="BT36" i="44"/>
  <c r="BY24" i="57" l="1"/>
  <c r="BT20" i="44"/>
  <c r="BX20" i="44" s="1"/>
  <c r="BT20" i="46"/>
  <c r="BX20" i="46" s="1"/>
  <c r="BT24" i="50"/>
  <c r="BX24" i="50" s="1"/>
  <c r="BY4" i="51"/>
  <c r="BT20" i="50"/>
  <c r="BX20" i="50" s="1"/>
  <c r="BL20" i="50"/>
  <c r="BM20" i="50" s="1"/>
  <c r="BP24" i="44"/>
  <c r="BQ24" i="44" s="1"/>
  <c r="BW24" i="44" s="1"/>
  <c r="BY24" i="44" s="1"/>
  <c r="BY24" i="54"/>
  <c r="BY16" i="53"/>
  <c r="BJ12" i="45"/>
  <c r="BM12" i="45" s="1"/>
  <c r="BJ20" i="45"/>
  <c r="BP12" i="45"/>
  <c r="BQ12" i="45" s="1"/>
  <c r="BY12" i="53"/>
  <c r="BM4" i="55"/>
  <c r="BY4" i="55"/>
  <c r="BQ12" i="58"/>
  <c r="BW12" i="58" s="1"/>
  <c r="BL16" i="49"/>
  <c r="BN16" i="49"/>
  <c r="BL8" i="49"/>
  <c r="BT20" i="45"/>
  <c r="BX20" i="45" s="1"/>
  <c r="BY16" i="58"/>
  <c r="BQ12" i="50"/>
  <c r="BW12" i="50" s="1"/>
  <c r="BY12" i="50" s="1"/>
  <c r="BM24" i="46"/>
  <c r="BP12" i="47"/>
  <c r="BQ12" i="47" s="1"/>
  <c r="BW12" i="47" s="1"/>
  <c r="BY12" i="47" s="1"/>
  <c r="BT16" i="44"/>
  <c r="BX16" i="44" s="1"/>
  <c r="BM16" i="44"/>
  <c r="BY12" i="58"/>
  <c r="BY24" i="52"/>
  <c r="BQ16" i="47"/>
  <c r="BW16" i="47" s="1"/>
  <c r="BQ12" i="54"/>
  <c r="BW12" i="54" s="1"/>
  <c r="BY12" i="54" s="1"/>
  <c r="BQ16" i="50"/>
  <c r="BW16" i="50" s="1"/>
  <c r="BY16" i="50" s="1"/>
  <c r="BY4" i="52"/>
  <c r="BQ16" i="45"/>
  <c r="BW16" i="45" s="1"/>
  <c r="BY16" i="45" s="1"/>
  <c r="BT12" i="45"/>
  <c r="BX12" i="45" s="1"/>
  <c r="BJ12" i="46"/>
  <c r="BM12" i="46" s="1"/>
  <c r="BP12" i="46"/>
  <c r="BL16" i="46"/>
  <c r="BM16" i="46" s="1"/>
  <c r="BN12" i="46"/>
  <c r="BQ16" i="46"/>
  <c r="BW16" i="46" s="1"/>
  <c r="BX16" i="46"/>
  <c r="BQ16" i="44"/>
  <c r="BW16" i="44" s="1"/>
  <c r="BN12" i="44"/>
  <c r="BQ12" i="44" s="1"/>
  <c r="BT12" i="44"/>
  <c r="BX12" i="44" s="1"/>
  <c r="BT20" i="48"/>
  <c r="BX20" i="48" s="1"/>
  <c r="BJ4" i="48"/>
  <c r="BM4" i="48" s="1"/>
  <c r="BY20" i="58"/>
  <c r="BQ12" i="52"/>
  <c r="BW12" i="52" s="1"/>
  <c r="BY12" i="52" s="1"/>
  <c r="BW8" i="56"/>
  <c r="BY8" i="56" s="1"/>
  <c r="BV36" i="56" s="1"/>
  <c r="BU36" i="56" s="1"/>
  <c r="AX50" i="56" s="1"/>
  <c r="BW12" i="51"/>
  <c r="BY12" i="51" s="1"/>
  <c r="BJ4" i="47"/>
  <c r="BM4" i="47" s="1"/>
  <c r="BJ16" i="48"/>
  <c r="BM16" i="48" s="1"/>
  <c r="BN12" i="48"/>
  <c r="BQ16" i="48"/>
  <c r="BW16" i="48" s="1"/>
  <c r="BT16" i="48"/>
  <c r="BX16" i="48" s="1"/>
  <c r="BJ12" i="49"/>
  <c r="BM12" i="49" s="1"/>
  <c r="BQ16" i="49"/>
  <c r="BW16" i="49" s="1"/>
  <c r="BY16" i="49" s="1"/>
  <c r="BQ12" i="49"/>
  <c r="BW12" i="49" s="1"/>
  <c r="BQ8" i="54"/>
  <c r="BW8" i="54" s="1"/>
  <c r="BY8" i="54" s="1"/>
  <c r="BW12" i="55"/>
  <c r="BY12" i="55" s="1"/>
  <c r="BQ8" i="57"/>
  <c r="BW8" i="57" s="1"/>
  <c r="BY8" i="57" s="1"/>
  <c r="BQ8" i="53"/>
  <c r="BW8" i="53" s="1"/>
  <c r="BY8" i="53" s="1"/>
  <c r="BQ24" i="50"/>
  <c r="BW24" i="50" s="1"/>
  <c r="BJ4" i="50"/>
  <c r="BM4" i="50" s="1"/>
  <c r="BN4" i="50"/>
  <c r="BJ20" i="49"/>
  <c r="BM20" i="49" s="1"/>
  <c r="BP8" i="49"/>
  <c r="BX20" i="47"/>
  <c r="BT24" i="45"/>
  <c r="BX24" i="45" s="1"/>
  <c r="BM4" i="44"/>
  <c r="BT32" i="46"/>
  <c r="BT16" i="47"/>
  <c r="BX16" i="47" s="1"/>
  <c r="BN8" i="47"/>
  <c r="BT24" i="49"/>
  <c r="BQ40" i="44"/>
  <c r="BQ40" i="48"/>
  <c r="BT32" i="50"/>
  <c r="BP8" i="50"/>
  <c r="BL8" i="50"/>
  <c r="BM4" i="46"/>
  <c r="BQ4" i="44"/>
  <c r="BW4" i="44" s="1"/>
  <c r="BY4" i="44" s="1"/>
  <c r="BY32" i="45"/>
  <c r="BT28" i="45"/>
  <c r="BT12" i="48"/>
  <c r="BX12" i="48" s="1"/>
  <c r="BQ4" i="49"/>
  <c r="BW4" i="49" s="1"/>
  <c r="BY4" i="49" s="1"/>
  <c r="BQ40" i="50"/>
  <c r="BM8" i="58"/>
  <c r="BQ8" i="58"/>
  <c r="BW8" i="58" s="1"/>
  <c r="BY8" i="58" s="1"/>
  <c r="BM8" i="55"/>
  <c r="BQ8" i="55"/>
  <c r="BW8" i="55" s="1"/>
  <c r="BY8" i="55" s="1"/>
  <c r="BQ8" i="52"/>
  <c r="BW8" i="52" s="1"/>
  <c r="BY8" i="52" s="1"/>
  <c r="BM8" i="52"/>
  <c r="BM8" i="51"/>
  <c r="BW8" i="51"/>
  <c r="BY8" i="51" s="1"/>
  <c r="BQ8" i="51"/>
  <c r="BM36" i="50"/>
  <c r="BJ8" i="50"/>
  <c r="BN8" i="50"/>
  <c r="BM32" i="50"/>
  <c r="BY32" i="50"/>
  <c r="BM24" i="50"/>
  <c r="BM12" i="50"/>
  <c r="BW36" i="50"/>
  <c r="BY36" i="50" s="1"/>
  <c r="BQ36" i="50"/>
  <c r="BQ20" i="50"/>
  <c r="BW20" i="50" s="1"/>
  <c r="BY40" i="50"/>
  <c r="BM40" i="50"/>
  <c r="BY28" i="50"/>
  <c r="BM28" i="50"/>
  <c r="BM16" i="50"/>
  <c r="BM32" i="49"/>
  <c r="BY32" i="49"/>
  <c r="BW36" i="49"/>
  <c r="BQ36" i="49"/>
  <c r="BM4" i="49"/>
  <c r="BW20" i="49"/>
  <c r="BQ20" i="49"/>
  <c r="BM16" i="49"/>
  <c r="BY40" i="49"/>
  <c r="BM40" i="49"/>
  <c r="BY28" i="49"/>
  <c r="BM28" i="49"/>
  <c r="BY36" i="49"/>
  <c r="BM36" i="49"/>
  <c r="BN8" i="49"/>
  <c r="BJ8" i="49"/>
  <c r="BY24" i="49"/>
  <c r="BM24" i="49"/>
  <c r="BY32" i="48"/>
  <c r="BM32" i="48"/>
  <c r="BP8" i="48"/>
  <c r="BQ8" i="48" s="1"/>
  <c r="BL8" i="48"/>
  <c r="BM8" i="48" s="1"/>
  <c r="BM36" i="48"/>
  <c r="BQ20" i="48"/>
  <c r="BW20" i="48" s="1"/>
  <c r="BY40" i="48"/>
  <c r="BM40" i="48"/>
  <c r="BM28" i="48"/>
  <c r="BY28" i="48"/>
  <c r="BQ4" i="48"/>
  <c r="BW4" i="48" s="1"/>
  <c r="BW36" i="48"/>
  <c r="BY36" i="48" s="1"/>
  <c r="BQ36" i="48"/>
  <c r="BY24" i="48"/>
  <c r="BM24" i="48"/>
  <c r="BM12" i="48"/>
  <c r="BM20" i="48"/>
  <c r="BM32" i="47"/>
  <c r="BY32" i="47"/>
  <c r="BQ4" i="47"/>
  <c r="BW4" i="47" s="1"/>
  <c r="BM36" i="47"/>
  <c r="BY24" i="47"/>
  <c r="BM24" i="47"/>
  <c r="BQ20" i="47"/>
  <c r="BW20" i="47" s="1"/>
  <c r="BY40" i="47"/>
  <c r="BM40" i="47"/>
  <c r="BP8" i="47"/>
  <c r="BL8" i="47"/>
  <c r="BM8" i="47" s="1"/>
  <c r="BW36" i="47"/>
  <c r="BY36" i="47" s="1"/>
  <c r="BQ36" i="47"/>
  <c r="BM12" i="47"/>
  <c r="BM16" i="47"/>
  <c r="BM20" i="47"/>
  <c r="BY40" i="46"/>
  <c r="BM40" i="46"/>
  <c r="BM32" i="46"/>
  <c r="BY32" i="46"/>
  <c r="BP8" i="46"/>
  <c r="BQ8" i="46" s="1"/>
  <c r="BL8" i="46"/>
  <c r="BM8" i="46" s="1"/>
  <c r="BW36" i="46"/>
  <c r="BQ36" i="46"/>
  <c r="BQ20" i="46"/>
  <c r="BW20" i="46" s="1"/>
  <c r="BY20" i="46" s="1"/>
  <c r="BY28" i="46"/>
  <c r="BM28" i="46"/>
  <c r="BQ4" i="46"/>
  <c r="BW4" i="46" s="1"/>
  <c r="BY4" i="46" s="1"/>
  <c r="BY36" i="46"/>
  <c r="BM36" i="46"/>
  <c r="BQ24" i="46"/>
  <c r="BW24" i="46" s="1"/>
  <c r="BY24" i="46" s="1"/>
  <c r="BM20" i="46"/>
  <c r="BQ24" i="45"/>
  <c r="BW24" i="45" s="1"/>
  <c r="BM36" i="45"/>
  <c r="BQ4" i="45"/>
  <c r="BW4" i="45" s="1"/>
  <c r="BY4" i="45" s="1"/>
  <c r="BW36" i="45"/>
  <c r="BY36" i="45" s="1"/>
  <c r="BQ36" i="45"/>
  <c r="BN8" i="45"/>
  <c r="BJ8" i="45"/>
  <c r="BJ24" i="45"/>
  <c r="BL20" i="45"/>
  <c r="BM20" i="45" s="1"/>
  <c r="BY40" i="45"/>
  <c r="BM40" i="45"/>
  <c r="BW28" i="45"/>
  <c r="BY28" i="45" s="1"/>
  <c r="BQ28" i="45"/>
  <c r="BM4" i="45"/>
  <c r="BM16" i="45"/>
  <c r="BP20" i="45"/>
  <c r="BQ20" i="45" s="1"/>
  <c r="BY40" i="44"/>
  <c r="BM40" i="44"/>
  <c r="BY28" i="44"/>
  <c r="BM28" i="44"/>
  <c r="BM12" i="44"/>
  <c r="BM36" i="44"/>
  <c r="BM20" i="44"/>
  <c r="BJ8" i="44"/>
  <c r="BN8" i="44"/>
  <c r="BX32" i="44"/>
  <c r="BY32" i="44" s="1"/>
  <c r="BT32" i="44"/>
  <c r="BM32" i="44"/>
  <c r="BM24" i="44"/>
  <c r="BW36" i="44"/>
  <c r="BY36" i="44" s="1"/>
  <c r="BQ36" i="44"/>
  <c r="BQ20" i="44"/>
  <c r="BW20" i="44" s="1"/>
  <c r="BY20" i="44" s="1"/>
  <c r="BD49" i="36"/>
  <c r="AX49" i="36"/>
  <c r="AR49" i="36"/>
  <c r="AL49" i="36"/>
  <c r="AF49" i="36"/>
  <c r="Z49" i="36"/>
  <c r="T49" i="36"/>
  <c r="N49" i="36"/>
  <c r="H49" i="36"/>
  <c r="B49" i="36"/>
  <c r="A49" i="36"/>
  <c r="BB43" i="36"/>
  <c r="AZ43" i="36"/>
  <c r="AV43" i="36"/>
  <c r="AT43" i="36"/>
  <c r="AP43" i="36"/>
  <c r="AN43" i="36"/>
  <c r="AJ43" i="36"/>
  <c r="AH43" i="36"/>
  <c r="AD43" i="36"/>
  <c r="AB43" i="36"/>
  <c r="X43" i="36"/>
  <c r="V43" i="36"/>
  <c r="R43" i="36"/>
  <c r="P43" i="36"/>
  <c r="L43" i="36"/>
  <c r="J43" i="36"/>
  <c r="F43" i="36"/>
  <c r="D43" i="36"/>
  <c r="BB42" i="36"/>
  <c r="AZ42" i="36"/>
  <c r="AV42" i="36"/>
  <c r="AT42" i="36"/>
  <c r="AP42" i="36"/>
  <c r="AN42" i="36"/>
  <c r="AJ42" i="36"/>
  <c r="AH42" i="36"/>
  <c r="AD42" i="36"/>
  <c r="AB42" i="36"/>
  <c r="X42" i="36"/>
  <c r="V42" i="36"/>
  <c r="R42" i="36"/>
  <c r="P42" i="36"/>
  <c r="L42" i="36"/>
  <c r="J42" i="36"/>
  <c r="F42" i="36"/>
  <c r="D42" i="36"/>
  <c r="BB41" i="36"/>
  <c r="AZ41" i="36"/>
  <c r="AV41" i="36"/>
  <c r="AT41" i="36"/>
  <c r="AP41" i="36"/>
  <c r="AN41" i="36"/>
  <c r="AJ41" i="36"/>
  <c r="AH41" i="36"/>
  <c r="AD41" i="36"/>
  <c r="AB41" i="36"/>
  <c r="X41" i="36"/>
  <c r="V41" i="36"/>
  <c r="R41" i="36"/>
  <c r="P41" i="36"/>
  <c r="L41" i="36"/>
  <c r="J41" i="36"/>
  <c r="BR40" i="36" s="1"/>
  <c r="BX40" i="36" s="1"/>
  <c r="F41" i="36"/>
  <c r="D41" i="36"/>
  <c r="A41" i="36"/>
  <c r="BS40" i="36"/>
  <c r="AX40" i="36"/>
  <c r="AR40" i="36"/>
  <c r="AL40" i="36"/>
  <c r="AJ40" i="36"/>
  <c r="AF40" i="36"/>
  <c r="Z40" i="36"/>
  <c r="T40" i="36"/>
  <c r="N40" i="36"/>
  <c r="L40" i="36"/>
  <c r="H40" i="36"/>
  <c r="B40" i="36"/>
  <c r="A40" i="36"/>
  <c r="BI39" i="36"/>
  <c r="AY43" i="36" s="1"/>
  <c r="BE39" i="36"/>
  <c r="BC43" i="36" s="1"/>
  <c r="AV39" i="36"/>
  <c r="AT39" i="36"/>
  <c r="AP39" i="36"/>
  <c r="AN39" i="36"/>
  <c r="AJ39" i="36"/>
  <c r="AH39" i="36"/>
  <c r="AD39" i="36"/>
  <c r="AB39" i="36"/>
  <c r="X39" i="36"/>
  <c r="V39" i="36"/>
  <c r="R39" i="36"/>
  <c r="P39" i="36"/>
  <c r="L39" i="36"/>
  <c r="J39" i="36"/>
  <c r="F39" i="36"/>
  <c r="D39" i="36"/>
  <c r="BI38" i="36"/>
  <c r="AY42" i="36" s="1"/>
  <c r="BE38" i="36"/>
  <c r="BC42" i="36" s="1"/>
  <c r="AV38" i="36"/>
  <c r="AT38" i="36"/>
  <c r="AP38" i="36"/>
  <c r="AN38" i="36"/>
  <c r="AJ38" i="36"/>
  <c r="AH38" i="36"/>
  <c r="AD38" i="36"/>
  <c r="AB38" i="36"/>
  <c r="X38" i="36"/>
  <c r="V38" i="36"/>
  <c r="R38" i="36"/>
  <c r="P38" i="36"/>
  <c r="L38" i="36"/>
  <c r="J38" i="36"/>
  <c r="F38" i="36"/>
  <c r="D38" i="36"/>
  <c r="BI37" i="36"/>
  <c r="AY41" i="36" s="1"/>
  <c r="BE37" i="36"/>
  <c r="BC41" i="36" s="1"/>
  <c r="AV37" i="36"/>
  <c r="AT37" i="36"/>
  <c r="AP37" i="36"/>
  <c r="AN37" i="36"/>
  <c r="AJ37" i="36"/>
  <c r="AH37" i="36"/>
  <c r="AD37" i="36"/>
  <c r="AB37" i="36"/>
  <c r="X37" i="36"/>
  <c r="V37" i="36"/>
  <c r="R37" i="36"/>
  <c r="P37" i="36"/>
  <c r="L37" i="36"/>
  <c r="J37" i="36"/>
  <c r="F37" i="36"/>
  <c r="BS36" i="36" s="1"/>
  <c r="D37" i="36"/>
  <c r="A37" i="36"/>
  <c r="BR36" i="36"/>
  <c r="BX36" i="36" s="1"/>
  <c r="BH36" i="36"/>
  <c r="AZ40" i="36" s="1"/>
  <c r="BE36" i="36"/>
  <c r="BB40" i="36" s="1"/>
  <c r="AR36" i="36"/>
  <c r="AN36" i="36"/>
  <c r="AL36" i="36"/>
  <c r="AF36" i="36"/>
  <c r="Z36" i="36"/>
  <c r="T36" i="36"/>
  <c r="P36" i="36"/>
  <c r="N36" i="36"/>
  <c r="J36" i="36"/>
  <c r="H36" i="36"/>
  <c r="F36" i="36"/>
  <c r="B36" i="36"/>
  <c r="A36" i="36"/>
  <c r="BI35" i="36"/>
  <c r="AS43" i="36" s="1"/>
  <c r="BE35" i="36"/>
  <c r="AW43" i="36" s="1"/>
  <c r="BC35" i="36"/>
  <c r="AS39" i="36" s="1"/>
  <c r="AY35" i="36"/>
  <c r="AW39" i="36" s="1"/>
  <c r="AP35" i="36"/>
  <c r="AN35" i="36"/>
  <c r="AJ35" i="36"/>
  <c r="AH35" i="36"/>
  <c r="AD35" i="36"/>
  <c r="AB35" i="36"/>
  <c r="X35" i="36"/>
  <c r="V35" i="36"/>
  <c r="R35" i="36"/>
  <c r="P35" i="36"/>
  <c r="L35" i="36"/>
  <c r="J35" i="36"/>
  <c r="F35" i="36"/>
  <c r="D35" i="36"/>
  <c r="BI34" i="36"/>
  <c r="AS42" i="36" s="1"/>
  <c r="BE34" i="36"/>
  <c r="AW42" i="36" s="1"/>
  <c r="BC34" i="36"/>
  <c r="AS38" i="36" s="1"/>
  <c r="AY34" i="36"/>
  <c r="AW38" i="36" s="1"/>
  <c r="AP34" i="36"/>
  <c r="AN34" i="36"/>
  <c r="AJ34" i="36"/>
  <c r="AH34" i="36"/>
  <c r="AD34" i="36"/>
  <c r="AB34" i="36"/>
  <c r="X34" i="36"/>
  <c r="V34" i="36"/>
  <c r="R34" i="36"/>
  <c r="P34" i="36"/>
  <c r="L34" i="36"/>
  <c r="J34" i="36"/>
  <c r="F34" i="36"/>
  <c r="D34" i="36"/>
  <c r="BI33" i="36"/>
  <c r="AS41" i="36" s="1"/>
  <c r="BE33" i="36"/>
  <c r="AW41" i="36" s="1"/>
  <c r="BC33" i="36"/>
  <c r="AS37" i="36" s="1"/>
  <c r="AY33" i="36"/>
  <c r="AW37" i="36" s="1"/>
  <c r="AP33" i="36"/>
  <c r="AN33" i="36"/>
  <c r="AJ33" i="36"/>
  <c r="AH33" i="36"/>
  <c r="AD33" i="36"/>
  <c r="AB33" i="36"/>
  <c r="X33" i="36"/>
  <c r="V33" i="36"/>
  <c r="R33" i="36"/>
  <c r="P33" i="36"/>
  <c r="L33" i="36"/>
  <c r="J33" i="36"/>
  <c r="F33" i="36"/>
  <c r="BS32" i="36" s="1"/>
  <c r="D33" i="36"/>
  <c r="A33" i="36"/>
  <c r="BR32" i="36"/>
  <c r="BX32" i="36" s="1"/>
  <c r="BH32" i="36"/>
  <c r="AT40" i="36" s="1"/>
  <c r="BE32" i="36"/>
  <c r="AV40" i="36" s="1"/>
  <c r="BB32" i="36"/>
  <c r="AT36" i="36" s="1"/>
  <c r="AY32" i="36"/>
  <c r="AV36" i="36" s="1"/>
  <c r="AL32" i="36"/>
  <c r="AF32" i="36"/>
  <c r="Z32" i="36"/>
  <c r="T32" i="36"/>
  <c r="N32" i="36"/>
  <c r="H32" i="36"/>
  <c r="B32" i="36"/>
  <c r="A32" i="36"/>
  <c r="BI31" i="36"/>
  <c r="AM43" i="36" s="1"/>
  <c r="BE31" i="36"/>
  <c r="AQ43" i="36" s="1"/>
  <c r="BC31" i="36"/>
  <c r="AM39" i="36" s="1"/>
  <c r="AY31" i="36"/>
  <c r="AQ39" i="36" s="1"/>
  <c r="AW31" i="36"/>
  <c r="AM35" i="36" s="1"/>
  <c r="AS31" i="36"/>
  <c r="AQ35" i="36" s="1"/>
  <c r="AJ31" i="36"/>
  <c r="AH31" i="36"/>
  <c r="AD31" i="36"/>
  <c r="AB31" i="36"/>
  <c r="X31" i="36"/>
  <c r="V31" i="36"/>
  <c r="R31" i="36"/>
  <c r="P31" i="36"/>
  <c r="L31" i="36"/>
  <c r="J31" i="36"/>
  <c r="F31" i="36"/>
  <c r="D31" i="36"/>
  <c r="BI30" i="36"/>
  <c r="AM42" i="36" s="1"/>
  <c r="BE30" i="36"/>
  <c r="AQ42" i="36" s="1"/>
  <c r="BC30" i="36"/>
  <c r="AM38" i="36" s="1"/>
  <c r="AY30" i="36"/>
  <c r="AQ38" i="36" s="1"/>
  <c r="AW30" i="36"/>
  <c r="AM34" i="36" s="1"/>
  <c r="AS30" i="36"/>
  <c r="AQ34" i="36" s="1"/>
  <c r="AJ30" i="36"/>
  <c r="AH30" i="36"/>
  <c r="AD30" i="36"/>
  <c r="AB30" i="36"/>
  <c r="X30" i="36"/>
  <c r="V30" i="36"/>
  <c r="R30" i="36"/>
  <c r="P30" i="36"/>
  <c r="L30" i="36"/>
  <c r="J30" i="36"/>
  <c r="F30" i="36"/>
  <c r="D30" i="36"/>
  <c r="BI29" i="36"/>
  <c r="AM41" i="36" s="1"/>
  <c r="BE29" i="36"/>
  <c r="AQ41" i="36" s="1"/>
  <c r="BC29" i="36"/>
  <c r="AM37" i="36" s="1"/>
  <c r="AY29" i="36"/>
  <c r="AQ37" i="36" s="1"/>
  <c r="AW29" i="36"/>
  <c r="AM33" i="36" s="1"/>
  <c r="AS29" i="36"/>
  <c r="AQ33" i="36" s="1"/>
  <c r="AJ29" i="36"/>
  <c r="AH29" i="36"/>
  <c r="AD29" i="36"/>
  <c r="AB29" i="36"/>
  <c r="X29" i="36"/>
  <c r="V29" i="36"/>
  <c r="R29" i="36"/>
  <c r="P29" i="36"/>
  <c r="L29" i="36"/>
  <c r="J29" i="36"/>
  <c r="BR28" i="36" s="1"/>
  <c r="BX28" i="36" s="1"/>
  <c r="F29" i="36"/>
  <c r="D29" i="36"/>
  <c r="A29" i="36"/>
  <c r="BS28" i="36"/>
  <c r="BH28" i="36"/>
  <c r="AN40" i="36" s="1"/>
  <c r="BE28" i="36"/>
  <c r="AP40" i="36" s="1"/>
  <c r="BB28" i="36"/>
  <c r="AY28" i="36"/>
  <c r="AP36" i="36" s="1"/>
  <c r="AV28" i="36"/>
  <c r="AN32" i="36" s="1"/>
  <c r="AS28" i="36"/>
  <c r="AP32" i="36" s="1"/>
  <c r="AF28" i="36"/>
  <c r="Z28" i="36"/>
  <c r="T28" i="36"/>
  <c r="N28" i="36"/>
  <c r="H28" i="36"/>
  <c r="B28" i="36"/>
  <c r="A28" i="36"/>
  <c r="BI27" i="36"/>
  <c r="AG43" i="36" s="1"/>
  <c r="BE27" i="36"/>
  <c r="AK43" i="36" s="1"/>
  <c r="BC27" i="36"/>
  <c r="AG39" i="36" s="1"/>
  <c r="AY27" i="36"/>
  <c r="AK39" i="36" s="1"/>
  <c r="AW27" i="36"/>
  <c r="AG35" i="36" s="1"/>
  <c r="AS27" i="36"/>
  <c r="AK35" i="36" s="1"/>
  <c r="AQ27" i="36"/>
  <c r="AG31" i="36" s="1"/>
  <c r="AM27" i="36"/>
  <c r="AK31" i="36" s="1"/>
  <c r="AD27" i="36"/>
  <c r="AB27" i="36"/>
  <c r="X27" i="36"/>
  <c r="V27" i="36"/>
  <c r="R27" i="36"/>
  <c r="P27" i="36"/>
  <c r="L27" i="36"/>
  <c r="J27" i="36"/>
  <c r="F27" i="36"/>
  <c r="D27" i="36"/>
  <c r="BI26" i="36"/>
  <c r="AG42" i="36" s="1"/>
  <c r="BE26" i="36"/>
  <c r="AK42" i="36" s="1"/>
  <c r="BC26" i="36"/>
  <c r="AG38" i="36" s="1"/>
  <c r="AY26" i="36"/>
  <c r="AK38" i="36" s="1"/>
  <c r="AW26" i="36"/>
  <c r="AG34" i="36" s="1"/>
  <c r="AS26" i="36"/>
  <c r="AK34" i="36" s="1"/>
  <c r="AQ26" i="36"/>
  <c r="AG30" i="36" s="1"/>
  <c r="AM26" i="36"/>
  <c r="AK30" i="36" s="1"/>
  <c r="AD26" i="36"/>
  <c r="AB26" i="36"/>
  <c r="X26" i="36"/>
  <c r="V26" i="36"/>
  <c r="R26" i="36"/>
  <c r="P26" i="36"/>
  <c r="L26" i="36"/>
  <c r="J26" i="36"/>
  <c r="F26" i="36"/>
  <c r="D26" i="36"/>
  <c r="BI25" i="36"/>
  <c r="AG41" i="36" s="1"/>
  <c r="BE25" i="36"/>
  <c r="AK41" i="36" s="1"/>
  <c r="BC25" i="36"/>
  <c r="AG37" i="36" s="1"/>
  <c r="AY25" i="36"/>
  <c r="AK37" i="36" s="1"/>
  <c r="AW25" i="36"/>
  <c r="AG33" i="36" s="1"/>
  <c r="AS25" i="36"/>
  <c r="AK33" i="36" s="1"/>
  <c r="AQ25" i="36"/>
  <c r="AG29" i="36" s="1"/>
  <c r="AM25" i="36"/>
  <c r="AK29" i="36" s="1"/>
  <c r="AD25" i="36"/>
  <c r="AB25" i="36"/>
  <c r="X25" i="36"/>
  <c r="V25" i="36"/>
  <c r="R25" i="36"/>
  <c r="P25" i="36"/>
  <c r="L25" i="36"/>
  <c r="J25" i="36"/>
  <c r="F25" i="36"/>
  <c r="D25" i="36"/>
  <c r="A25" i="36"/>
  <c r="BH24" i="36"/>
  <c r="AH40" i="36" s="1"/>
  <c r="BE24" i="36"/>
  <c r="BB24" i="36"/>
  <c r="AH36" i="36" s="1"/>
  <c r="AY24" i="36"/>
  <c r="AJ36" i="36" s="1"/>
  <c r="AV24" i="36"/>
  <c r="AH32" i="36" s="1"/>
  <c r="AS24" i="36"/>
  <c r="AJ32" i="36" s="1"/>
  <c r="AP24" i="36"/>
  <c r="AH28" i="36" s="1"/>
  <c r="AM24" i="36"/>
  <c r="AJ28" i="36" s="1"/>
  <c r="Z24" i="36"/>
  <c r="T24" i="36"/>
  <c r="N24" i="36"/>
  <c r="H24" i="36"/>
  <c r="B24" i="36"/>
  <c r="A24" i="36"/>
  <c r="BI23" i="36"/>
  <c r="AA43" i="36" s="1"/>
  <c r="BE23" i="36"/>
  <c r="AE43" i="36" s="1"/>
  <c r="BC23" i="36"/>
  <c r="AA39" i="36" s="1"/>
  <c r="AY23" i="36"/>
  <c r="AE39" i="36" s="1"/>
  <c r="AW23" i="36"/>
  <c r="AA35" i="36" s="1"/>
  <c r="AS23" i="36"/>
  <c r="AE35" i="36" s="1"/>
  <c r="AQ23" i="36"/>
  <c r="AA31" i="36" s="1"/>
  <c r="AM23" i="36"/>
  <c r="AE31" i="36" s="1"/>
  <c r="AK23" i="36"/>
  <c r="AA27" i="36" s="1"/>
  <c r="AG23" i="36"/>
  <c r="AE27" i="36" s="1"/>
  <c r="X23" i="36"/>
  <c r="V23" i="36"/>
  <c r="R23" i="36"/>
  <c r="P23" i="36"/>
  <c r="L23" i="36"/>
  <c r="J23" i="36"/>
  <c r="F23" i="36"/>
  <c r="D23" i="36"/>
  <c r="BI22" i="36"/>
  <c r="AA42" i="36" s="1"/>
  <c r="BE22" i="36"/>
  <c r="AE42" i="36" s="1"/>
  <c r="BC22" i="36"/>
  <c r="AA38" i="36" s="1"/>
  <c r="AY22" i="36"/>
  <c r="AE38" i="36" s="1"/>
  <c r="AW22" i="36"/>
  <c r="AA34" i="36" s="1"/>
  <c r="AS22" i="36"/>
  <c r="AE34" i="36" s="1"/>
  <c r="AQ22" i="36"/>
  <c r="AA30" i="36" s="1"/>
  <c r="AM22" i="36"/>
  <c r="AE30" i="36" s="1"/>
  <c r="AK22" i="36"/>
  <c r="AA26" i="36" s="1"/>
  <c r="AG22" i="36"/>
  <c r="AE26" i="36" s="1"/>
  <c r="X22" i="36"/>
  <c r="V22" i="36"/>
  <c r="R22" i="36"/>
  <c r="P22" i="36"/>
  <c r="L22" i="36"/>
  <c r="J22" i="36"/>
  <c r="F22" i="36"/>
  <c r="D22" i="36"/>
  <c r="BI21" i="36"/>
  <c r="AA41" i="36" s="1"/>
  <c r="BE21" i="36"/>
  <c r="AE41" i="36" s="1"/>
  <c r="BC21" i="36"/>
  <c r="AA37" i="36" s="1"/>
  <c r="AY21" i="36"/>
  <c r="AE37" i="36" s="1"/>
  <c r="AW21" i="36"/>
  <c r="AA33" i="36" s="1"/>
  <c r="AS21" i="36"/>
  <c r="AE33" i="36" s="1"/>
  <c r="AQ21" i="36"/>
  <c r="AA29" i="36" s="1"/>
  <c r="AM21" i="36"/>
  <c r="AE29" i="36" s="1"/>
  <c r="AK21" i="36"/>
  <c r="AA25" i="36" s="1"/>
  <c r="AG21" i="36"/>
  <c r="AE25" i="36" s="1"/>
  <c r="X21" i="36"/>
  <c r="V21" i="36"/>
  <c r="R21" i="36"/>
  <c r="P21" i="36"/>
  <c r="L21" i="36"/>
  <c r="J21" i="36"/>
  <c r="F21" i="36"/>
  <c r="D21" i="36"/>
  <c r="A21" i="36"/>
  <c r="BH20" i="36"/>
  <c r="AB40" i="36" s="1"/>
  <c r="BE20" i="36"/>
  <c r="AD40" i="36" s="1"/>
  <c r="BB20" i="36"/>
  <c r="AB36" i="36" s="1"/>
  <c r="AY20" i="36"/>
  <c r="AD36" i="36" s="1"/>
  <c r="AV20" i="36"/>
  <c r="AB32" i="36" s="1"/>
  <c r="AS20" i="36"/>
  <c r="AD32" i="36" s="1"/>
  <c r="AP20" i="36"/>
  <c r="AB28" i="36" s="1"/>
  <c r="AM20" i="36"/>
  <c r="AD28" i="36" s="1"/>
  <c r="T20" i="36"/>
  <c r="N20" i="36"/>
  <c r="H20" i="36"/>
  <c r="B20" i="36"/>
  <c r="A20" i="36"/>
  <c r="BI19" i="36"/>
  <c r="U43" i="36" s="1"/>
  <c r="BE19" i="36"/>
  <c r="Y43" i="36" s="1"/>
  <c r="BC19" i="36"/>
  <c r="U39" i="36" s="1"/>
  <c r="AY19" i="36"/>
  <c r="Y39" i="36" s="1"/>
  <c r="AW19" i="36"/>
  <c r="U35" i="36" s="1"/>
  <c r="AS19" i="36"/>
  <c r="Y35" i="36" s="1"/>
  <c r="AQ19" i="36"/>
  <c r="U31" i="36" s="1"/>
  <c r="AM19" i="36"/>
  <c r="Y31" i="36" s="1"/>
  <c r="AK19" i="36"/>
  <c r="U27" i="36" s="1"/>
  <c r="AG19" i="36"/>
  <c r="Y27" i="36" s="1"/>
  <c r="AE19" i="36"/>
  <c r="U23" i="36" s="1"/>
  <c r="AA19" i="36"/>
  <c r="Y23" i="36" s="1"/>
  <c r="R19" i="36"/>
  <c r="P19" i="36"/>
  <c r="L19" i="36"/>
  <c r="J19" i="36"/>
  <c r="F19" i="36"/>
  <c r="D19" i="36"/>
  <c r="BI18" i="36"/>
  <c r="U42" i="36" s="1"/>
  <c r="BE18" i="36"/>
  <c r="Y42" i="36" s="1"/>
  <c r="BC18" i="36"/>
  <c r="U38" i="36" s="1"/>
  <c r="AY18" i="36"/>
  <c r="Y38" i="36" s="1"/>
  <c r="AW18" i="36"/>
  <c r="U34" i="36" s="1"/>
  <c r="AS18" i="36"/>
  <c r="Y34" i="36" s="1"/>
  <c r="AQ18" i="36"/>
  <c r="U30" i="36" s="1"/>
  <c r="AM18" i="36"/>
  <c r="Y30" i="36" s="1"/>
  <c r="AK18" i="36"/>
  <c r="U26" i="36" s="1"/>
  <c r="AG18" i="36"/>
  <c r="Y26" i="36" s="1"/>
  <c r="AE18" i="36"/>
  <c r="U22" i="36" s="1"/>
  <c r="AA18" i="36"/>
  <c r="Y22" i="36" s="1"/>
  <c r="R18" i="36"/>
  <c r="P18" i="36"/>
  <c r="L18" i="36"/>
  <c r="J18" i="36"/>
  <c r="F18" i="36"/>
  <c r="D18" i="36"/>
  <c r="BI17" i="36"/>
  <c r="U41" i="36" s="1"/>
  <c r="BE17" i="36"/>
  <c r="Y41" i="36" s="1"/>
  <c r="BC17" i="36"/>
  <c r="U37" i="36" s="1"/>
  <c r="AY17" i="36"/>
  <c r="Y37" i="36" s="1"/>
  <c r="AW17" i="36"/>
  <c r="U33" i="36" s="1"/>
  <c r="AS17" i="36"/>
  <c r="Y33" i="36" s="1"/>
  <c r="AQ17" i="36"/>
  <c r="U29" i="36" s="1"/>
  <c r="AM17" i="36"/>
  <c r="Y29" i="36" s="1"/>
  <c r="AK17" i="36"/>
  <c r="U25" i="36" s="1"/>
  <c r="AG17" i="36"/>
  <c r="Y25" i="36" s="1"/>
  <c r="AE17" i="36"/>
  <c r="U21" i="36" s="1"/>
  <c r="AA17" i="36"/>
  <c r="Y21" i="36" s="1"/>
  <c r="R17" i="36"/>
  <c r="P17" i="36"/>
  <c r="L17" i="36"/>
  <c r="J17" i="36"/>
  <c r="F17" i="36"/>
  <c r="D17" i="36"/>
  <c r="A17" i="36"/>
  <c r="BH16" i="36"/>
  <c r="V40" i="36" s="1"/>
  <c r="BE16" i="36"/>
  <c r="X40" i="36" s="1"/>
  <c r="BB16" i="36"/>
  <c r="V36" i="36" s="1"/>
  <c r="AY16" i="36"/>
  <c r="X36" i="36" s="1"/>
  <c r="AV16" i="36"/>
  <c r="V32" i="36" s="1"/>
  <c r="AS16" i="36"/>
  <c r="X32" i="36" s="1"/>
  <c r="AP16" i="36"/>
  <c r="V28" i="36" s="1"/>
  <c r="AM16" i="36"/>
  <c r="X28" i="36" s="1"/>
  <c r="AD16" i="36"/>
  <c r="V20" i="36" s="1"/>
  <c r="AA16" i="36"/>
  <c r="X20" i="36" s="1"/>
  <c r="N16" i="36"/>
  <c r="H16" i="36"/>
  <c r="B16" i="36"/>
  <c r="A16" i="36"/>
  <c r="BI15" i="36"/>
  <c r="O43" i="36" s="1"/>
  <c r="BE15" i="36"/>
  <c r="S43" i="36" s="1"/>
  <c r="BC15" i="36"/>
  <c r="O39" i="36" s="1"/>
  <c r="AY15" i="36"/>
  <c r="S39" i="36" s="1"/>
  <c r="AW15" i="36"/>
  <c r="O35" i="36" s="1"/>
  <c r="AS15" i="36"/>
  <c r="S35" i="36" s="1"/>
  <c r="AQ15" i="36"/>
  <c r="O31" i="36" s="1"/>
  <c r="AM15" i="36"/>
  <c r="S31" i="36" s="1"/>
  <c r="AK15" i="36"/>
  <c r="O27" i="36" s="1"/>
  <c r="AG15" i="36"/>
  <c r="S27" i="36" s="1"/>
  <c r="AE15" i="36"/>
  <c r="O23" i="36" s="1"/>
  <c r="AA15" i="36"/>
  <c r="S23" i="36" s="1"/>
  <c r="Y15" i="36"/>
  <c r="O19" i="36" s="1"/>
  <c r="U15" i="36"/>
  <c r="S19" i="36" s="1"/>
  <c r="L15" i="36"/>
  <c r="J15" i="36"/>
  <c r="F15" i="36"/>
  <c r="D15" i="36"/>
  <c r="BI14" i="36"/>
  <c r="O42" i="36" s="1"/>
  <c r="BE14" i="36"/>
  <c r="S42" i="36" s="1"/>
  <c r="BC14" i="36"/>
  <c r="O38" i="36" s="1"/>
  <c r="AY14" i="36"/>
  <c r="S38" i="36" s="1"/>
  <c r="AW14" i="36"/>
  <c r="O34" i="36" s="1"/>
  <c r="AS14" i="36"/>
  <c r="S34" i="36" s="1"/>
  <c r="AQ14" i="36"/>
  <c r="O30" i="36" s="1"/>
  <c r="AM14" i="36"/>
  <c r="S30" i="36" s="1"/>
  <c r="AK14" i="36"/>
  <c r="O26" i="36" s="1"/>
  <c r="AG14" i="36"/>
  <c r="S26" i="36" s="1"/>
  <c r="AE14" i="36"/>
  <c r="O22" i="36" s="1"/>
  <c r="AA14" i="36"/>
  <c r="S22" i="36" s="1"/>
  <c r="Y14" i="36"/>
  <c r="O18" i="36" s="1"/>
  <c r="U14" i="36"/>
  <c r="S18" i="36" s="1"/>
  <c r="L14" i="36"/>
  <c r="J14" i="36"/>
  <c r="F14" i="36"/>
  <c r="BS12" i="36" s="1"/>
  <c r="D14" i="36"/>
  <c r="BI13" i="36"/>
  <c r="O41" i="36" s="1"/>
  <c r="BE13" i="36"/>
  <c r="S41" i="36" s="1"/>
  <c r="BC13" i="36"/>
  <c r="O37" i="36" s="1"/>
  <c r="AY13" i="36"/>
  <c r="S37" i="36" s="1"/>
  <c r="AW13" i="36"/>
  <c r="O33" i="36" s="1"/>
  <c r="AS13" i="36"/>
  <c r="S33" i="36" s="1"/>
  <c r="AQ13" i="36"/>
  <c r="O29" i="36" s="1"/>
  <c r="AM13" i="36"/>
  <c r="S29" i="36" s="1"/>
  <c r="AK13" i="36"/>
  <c r="O25" i="36" s="1"/>
  <c r="AG13" i="36"/>
  <c r="S25" i="36" s="1"/>
  <c r="AE13" i="36"/>
  <c r="O21" i="36" s="1"/>
  <c r="AA13" i="36"/>
  <c r="S21" i="36" s="1"/>
  <c r="Y13" i="36"/>
  <c r="O17" i="36" s="1"/>
  <c r="U13" i="36"/>
  <c r="S17" i="36" s="1"/>
  <c r="L13" i="36"/>
  <c r="J13" i="36"/>
  <c r="F13" i="36"/>
  <c r="E13" i="36"/>
  <c r="D13" i="36"/>
  <c r="A13" i="36"/>
  <c r="BH12" i="36"/>
  <c r="P40" i="36" s="1"/>
  <c r="BE12" i="36"/>
  <c r="R40" i="36" s="1"/>
  <c r="BB12" i="36"/>
  <c r="AY12" i="36"/>
  <c r="R36" i="36" s="1"/>
  <c r="AV12" i="36"/>
  <c r="P32" i="36" s="1"/>
  <c r="AS12" i="36"/>
  <c r="R32" i="36" s="1"/>
  <c r="AP12" i="36"/>
  <c r="P28" i="36" s="1"/>
  <c r="AM12" i="36"/>
  <c r="R28" i="36" s="1"/>
  <c r="AJ12" i="36"/>
  <c r="P24" i="36" s="1"/>
  <c r="AG12" i="36"/>
  <c r="R24" i="36" s="1"/>
  <c r="AA12" i="36"/>
  <c r="R20" i="36" s="1"/>
  <c r="H12" i="36"/>
  <c r="B12" i="36"/>
  <c r="A12" i="36"/>
  <c r="BI11" i="36"/>
  <c r="I43" i="36" s="1"/>
  <c r="BE11" i="36"/>
  <c r="M43" i="36" s="1"/>
  <c r="BC11" i="36"/>
  <c r="I39" i="36" s="1"/>
  <c r="AY11" i="36"/>
  <c r="M39" i="36" s="1"/>
  <c r="AW11" i="36"/>
  <c r="I35" i="36" s="1"/>
  <c r="AS11" i="36"/>
  <c r="M35" i="36" s="1"/>
  <c r="AQ11" i="36"/>
  <c r="I31" i="36" s="1"/>
  <c r="AM11" i="36"/>
  <c r="AK11" i="36"/>
  <c r="I27" i="36" s="1"/>
  <c r="AG11" i="36"/>
  <c r="M27" i="36" s="1"/>
  <c r="AE11" i="36"/>
  <c r="I23" i="36" s="1"/>
  <c r="AA11" i="36"/>
  <c r="M23" i="36" s="1"/>
  <c r="Y11" i="36"/>
  <c r="I19" i="36" s="1"/>
  <c r="U11" i="36"/>
  <c r="M19" i="36" s="1"/>
  <c r="S11" i="36"/>
  <c r="I15" i="36" s="1"/>
  <c r="O11" i="36"/>
  <c r="M15" i="36" s="1"/>
  <c r="F11" i="36"/>
  <c r="D11" i="36"/>
  <c r="BI10" i="36"/>
  <c r="I42" i="36" s="1"/>
  <c r="BE10" i="36"/>
  <c r="M42" i="36" s="1"/>
  <c r="BC10" i="36"/>
  <c r="I38" i="36" s="1"/>
  <c r="AY10" i="36"/>
  <c r="M38" i="36" s="1"/>
  <c r="AW10" i="36"/>
  <c r="I34" i="36" s="1"/>
  <c r="AS10" i="36"/>
  <c r="M34" i="36" s="1"/>
  <c r="AQ10" i="36"/>
  <c r="I30" i="36" s="1"/>
  <c r="AM10" i="36"/>
  <c r="AK10" i="36"/>
  <c r="I26" i="36" s="1"/>
  <c r="AG10" i="36"/>
  <c r="M26" i="36" s="1"/>
  <c r="AE10" i="36"/>
  <c r="I22" i="36" s="1"/>
  <c r="AA10" i="36"/>
  <c r="M22" i="36" s="1"/>
  <c r="Y10" i="36"/>
  <c r="I18" i="36" s="1"/>
  <c r="U10" i="36"/>
  <c r="M18" i="36" s="1"/>
  <c r="S10" i="36"/>
  <c r="I14" i="36" s="1"/>
  <c r="O10" i="36"/>
  <c r="M14" i="36" s="1"/>
  <c r="F10" i="36"/>
  <c r="D10" i="36"/>
  <c r="BI9" i="36"/>
  <c r="I41" i="36" s="1"/>
  <c r="BE9" i="36"/>
  <c r="M41" i="36" s="1"/>
  <c r="BC9" i="36"/>
  <c r="I37" i="36" s="1"/>
  <c r="AY9" i="36"/>
  <c r="M37" i="36" s="1"/>
  <c r="AW9" i="36"/>
  <c r="I33" i="36" s="1"/>
  <c r="AS9" i="36"/>
  <c r="M33" i="36" s="1"/>
  <c r="AQ9" i="36"/>
  <c r="I29" i="36" s="1"/>
  <c r="AM9" i="36"/>
  <c r="AK9" i="36"/>
  <c r="I25" i="36" s="1"/>
  <c r="AG9" i="36"/>
  <c r="M25" i="36" s="1"/>
  <c r="AE9" i="36"/>
  <c r="I21" i="36" s="1"/>
  <c r="AA9" i="36"/>
  <c r="M21" i="36" s="1"/>
  <c r="Y9" i="36"/>
  <c r="I17" i="36" s="1"/>
  <c r="U9" i="36"/>
  <c r="M17" i="36" s="1"/>
  <c r="S9" i="36"/>
  <c r="I13" i="36" s="1"/>
  <c r="O9" i="36"/>
  <c r="M13" i="36" s="1"/>
  <c r="F9" i="36"/>
  <c r="BS8" i="36" s="1"/>
  <c r="D9" i="36"/>
  <c r="A9" i="36"/>
  <c r="BR8" i="36"/>
  <c r="BH8" i="36"/>
  <c r="J40" i="36" s="1"/>
  <c r="BE8" i="36"/>
  <c r="BB8" i="36"/>
  <c r="AY8" i="36"/>
  <c r="L36" i="36" s="1"/>
  <c r="BL36" i="36" s="1"/>
  <c r="AV8" i="36"/>
  <c r="J32" i="36" s="1"/>
  <c r="AS8" i="36"/>
  <c r="L32" i="36" s="1"/>
  <c r="AP8" i="36"/>
  <c r="J28" i="36" s="1"/>
  <c r="AM8" i="36"/>
  <c r="L28" i="36" s="1"/>
  <c r="BL28" i="36" s="1"/>
  <c r="AJ8" i="36"/>
  <c r="J24" i="36" s="1"/>
  <c r="B8" i="36"/>
  <c r="A8" i="36"/>
  <c r="BI7" i="36"/>
  <c r="C43" i="36" s="1"/>
  <c r="BE7" i="36"/>
  <c r="G43" i="36" s="1"/>
  <c r="BC7" i="36"/>
  <c r="C39" i="36" s="1"/>
  <c r="AY7" i="36"/>
  <c r="G39" i="36" s="1"/>
  <c r="AW7" i="36"/>
  <c r="C35" i="36" s="1"/>
  <c r="AS7" i="36"/>
  <c r="G35" i="36" s="1"/>
  <c r="AQ7" i="36"/>
  <c r="C31" i="36" s="1"/>
  <c r="AM7" i="36"/>
  <c r="AK7" i="36"/>
  <c r="C27" i="36" s="1"/>
  <c r="AG7" i="36"/>
  <c r="G27" i="36" s="1"/>
  <c r="AE7" i="36"/>
  <c r="C23" i="36" s="1"/>
  <c r="AA7" i="36"/>
  <c r="G23" i="36" s="1"/>
  <c r="Y7" i="36"/>
  <c r="C19" i="36" s="1"/>
  <c r="U7" i="36"/>
  <c r="G19" i="36" s="1"/>
  <c r="S7" i="36"/>
  <c r="C15" i="36" s="1"/>
  <c r="O7" i="36"/>
  <c r="G15" i="36" s="1"/>
  <c r="M7" i="36"/>
  <c r="C11" i="36" s="1"/>
  <c r="I7" i="36"/>
  <c r="G11" i="36" s="1"/>
  <c r="BI6" i="36"/>
  <c r="C42" i="36" s="1"/>
  <c r="BE6" i="36"/>
  <c r="G42" i="36" s="1"/>
  <c r="BC6" i="36"/>
  <c r="C38" i="36" s="1"/>
  <c r="AY6" i="36"/>
  <c r="G38" i="36" s="1"/>
  <c r="AW6" i="36"/>
  <c r="C34" i="36" s="1"/>
  <c r="AS6" i="36"/>
  <c r="G34" i="36" s="1"/>
  <c r="AQ6" i="36"/>
  <c r="C30" i="36" s="1"/>
  <c r="AM6" i="36"/>
  <c r="AK6" i="36"/>
  <c r="C26" i="36" s="1"/>
  <c r="AG6" i="36"/>
  <c r="G26" i="36" s="1"/>
  <c r="AE6" i="36"/>
  <c r="C22" i="36" s="1"/>
  <c r="AA6" i="36"/>
  <c r="G22" i="36" s="1"/>
  <c r="Y6" i="36"/>
  <c r="C18" i="36" s="1"/>
  <c r="U6" i="36"/>
  <c r="G18" i="36" s="1"/>
  <c r="S6" i="36"/>
  <c r="C14" i="36" s="1"/>
  <c r="O6" i="36"/>
  <c r="G14" i="36" s="1"/>
  <c r="M6" i="36"/>
  <c r="C10" i="36" s="1"/>
  <c r="I6" i="36"/>
  <c r="G10" i="36" s="1"/>
  <c r="BI5" i="36"/>
  <c r="C41" i="36" s="1"/>
  <c r="BE5" i="36"/>
  <c r="G41" i="36" s="1"/>
  <c r="BC5" i="36"/>
  <c r="C37" i="36" s="1"/>
  <c r="AY5" i="36"/>
  <c r="G37" i="36" s="1"/>
  <c r="AW5" i="36"/>
  <c r="C33" i="36" s="1"/>
  <c r="AU5" i="36"/>
  <c r="AS5" i="36"/>
  <c r="G33" i="36" s="1"/>
  <c r="AQ5" i="36"/>
  <c r="C29" i="36" s="1"/>
  <c r="AM5" i="36"/>
  <c r="AK5" i="36"/>
  <c r="C25" i="36" s="1"/>
  <c r="AG5" i="36"/>
  <c r="G25" i="36" s="1"/>
  <c r="AE5" i="36"/>
  <c r="C21" i="36" s="1"/>
  <c r="AA5" i="36"/>
  <c r="G21" i="36" s="1"/>
  <c r="Y5" i="36"/>
  <c r="C17" i="36" s="1"/>
  <c r="U5" i="36"/>
  <c r="G17" i="36" s="1"/>
  <c r="S5" i="36"/>
  <c r="C13" i="36" s="1"/>
  <c r="O5" i="36"/>
  <c r="G13" i="36" s="1"/>
  <c r="M5" i="36"/>
  <c r="C9" i="36" s="1"/>
  <c r="I5" i="36"/>
  <c r="G9" i="36" s="1"/>
  <c r="A5" i="36"/>
  <c r="BS4" i="36"/>
  <c r="BR4" i="36"/>
  <c r="BH4" i="36"/>
  <c r="D40" i="36" s="1"/>
  <c r="BN40" i="36" s="1"/>
  <c r="BE4" i="36"/>
  <c r="F40" i="36" s="1"/>
  <c r="BB4" i="36"/>
  <c r="D36" i="36" s="1"/>
  <c r="AY4" i="36"/>
  <c r="AV4" i="36"/>
  <c r="D32" i="36" s="1"/>
  <c r="BN32" i="36" s="1"/>
  <c r="AS4" i="36"/>
  <c r="F32" i="36" s="1"/>
  <c r="AP4" i="36"/>
  <c r="D28" i="36" s="1"/>
  <c r="AM4" i="36"/>
  <c r="F28" i="36" s="1"/>
  <c r="X4" i="36"/>
  <c r="D16" i="36" s="1"/>
  <c r="L4" i="36"/>
  <c r="D8" i="36" s="1"/>
  <c r="I4" i="36"/>
  <c r="BY24" i="50" l="1"/>
  <c r="AJ20" i="36"/>
  <c r="AB24" i="36" s="1"/>
  <c r="X8" i="36"/>
  <c r="J16" i="36" s="1"/>
  <c r="U8" i="36"/>
  <c r="L16" i="36" s="1"/>
  <c r="R4" i="36"/>
  <c r="D12" i="36" s="1"/>
  <c r="BR12" i="36"/>
  <c r="BV4" i="56"/>
  <c r="BU4" i="56" s="1"/>
  <c r="B50" i="56" s="1"/>
  <c r="BV12" i="56"/>
  <c r="BU12" i="56" s="1"/>
  <c r="N50" i="56" s="1"/>
  <c r="BV40" i="56"/>
  <c r="BU40" i="56" s="1"/>
  <c r="BD50" i="56" s="1"/>
  <c r="BV28" i="56"/>
  <c r="BU28" i="56" s="1"/>
  <c r="AL50" i="56" s="1"/>
  <c r="AG8" i="36"/>
  <c r="L24" i="36" s="1"/>
  <c r="BY16" i="48"/>
  <c r="AD12" i="36"/>
  <c r="P20" i="36" s="1"/>
  <c r="BS20" i="36"/>
  <c r="BT20" i="36" s="1"/>
  <c r="BX20" i="36" s="1"/>
  <c r="BY20" i="50"/>
  <c r="BQ12" i="46"/>
  <c r="BW12" i="46" s="1"/>
  <c r="BY12" i="46" s="1"/>
  <c r="BY20" i="47"/>
  <c r="U4" i="36"/>
  <c r="F16" i="36" s="1"/>
  <c r="BW12" i="45"/>
  <c r="BY12" i="45" s="1"/>
  <c r="R8" i="36"/>
  <c r="J12" i="36" s="1"/>
  <c r="BJ12" i="36" s="1"/>
  <c r="O8" i="36"/>
  <c r="L12" i="36" s="1"/>
  <c r="BY16" i="47"/>
  <c r="BY20" i="49"/>
  <c r="BY4" i="48"/>
  <c r="BY16" i="46"/>
  <c r="AJ16" i="36"/>
  <c r="V24" i="36" s="1"/>
  <c r="BS24" i="36"/>
  <c r="BY16" i="44"/>
  <c r="BR20" i="36"/>
  <c r="AA4" i="36"/>
  <c r="F20" i="36" s="1"/>
  <c r="BY12" i="49"/>
  <c r="BY4" i="47"/>
  <c r="BV12" i="54"/>
  <c r="BU12" i="54" s="1"/>
  <c r="N50" i="54" s="1"/>
  <c r="BV4" i="54"/>
  <c r="BU4" i="54" s="1"/>
  <c r="B50" i="54" s="1"/>
  <c r="BV32" i="54"/>
  <c r="BU32" i="54" s="1"/>
  <c r="AR50" i="54" s="1"/>
  <c r="BV36" i="54"/>
  <c r="BU36" i="54" s="1"/>
  <c r="AX50" i="54" s="1"/>
  <c r="BV28" i="54"/>
  <c r="BU28" i="54" s="1"/>
  <c r="AL50" i="54" s="1"/>
  <c r="BV40" i="54"/>
  <c r="BU40" i="54" s="1"/>
  <c r="BD50" i="54" s="1"/>
  <c r="BV20" i="54"/>
  <c r="BU20" i="54" s="1"/>
  <c r="Z50" i="54" s="1"/>
  <c r="BV24" i="54"/>
  <c r="BU24" i="54" s="1"/>
  <c r="AF50" i="54" s="1"/>
  <c r="BV16" i="54"/>
  <c r="BU16" i="54" s="1"/>
  <c r="T50" i="54" s="1"/>
  <c r="BV8" i="54"/>
  <c r="BU8" i="54" s="1"/>
  <c r="H50" i="54" s="1"/>
  <c r="BV24" i="53"/>
  <c r="BU24" i="53" s="1"/>
  <c r="AF50" i="53" s="1"/>
  <c r="BV8" i="53"/>
  <c r="BU8" i="53" s="1"/>
  <c r="H50" i="53" s="1"/>
  <c r="BV32" i="53"/>
  <c r="BU32" i="53" s="1"/>
  <c r="AR50" i="53" s="1"/>
  <c r="BV20" i="53"/>
  <c r="BU20" i="53" s="1"/>
  <c r="Z50" i="53" s="1"/>
  <c r="BV40" i="53"/>
  <c r="BU40" i="53" s="1"/>
  <c r="BD50" i="53" s="1"/>
  <c r="BV4" i="53"/>
  <c r="BU4" i="53" s="1"/>
  <c r="B50" i="53" s="1"/>
  <c r="BV28" i="53"/>
  <c r="BU28" i="53" s="1"/>
  <c r="AL50" i="53" s="1"/>
  <c r="BV12" i="53"/>
  <c r="BU12" i="53" s="1"/>
  <c r="N50" i="53" s="1"/>
  <c r="BV36" i="53"/>
  <c r="BU36" i="53" s="1"/>
  <c r="AX50" i="53" s="1"/>
  <c r="BV16" i="53"/>
  <c r="BU16" i="53" s="1"/>
  <c r="T50" i="53" s="1"/>
  <c r="X12" i="36"/>
  <c r="P16" i="36" s="1"/>
  <c r="U12" i="36"/>
  <c r="R16" i="36" s="1"/>
  <c r="BW12" i="44"/>
  <c r="BY12" i="44" s="1"/>
  <c r="BV24" i="56"/>
  <c r="BU24" i="56" s="1"/>
  <c r="AF50" i="56" s="1"/>
  <c r="BV20" i="56"/>
  <c r="BU20" i="56" s="1"/>
  <c r="Z50" i="56" s="1"/>
  <c r="BV32" i="56"/>
  <c r="BU32" i="56" s="1"/>
  <c r="AR50" i="56" s="1"/>
  <c r="BV16" i="56"/>
  <c r="BU16" i="56" s="1"/>
  <c r="T50" i="56" s="1"/>
  <c r="BV8" i="56"/>
  <c r="BU8" i="56" s="1"/>
  <c r="H50" i="56" s="1"/>
  <c r="BW8" i="46"/>
  <c r="BY8" i="46" s="1"/>
  <c r="AA8" i="36"/>
  <c r="L20" i="36" s="1"/>
  <c r="BW20" i="45"/>
  <c r="BY20" i="45" s="1"/>
  <c r="BQ12" i="48"/>
  <c r="BW12" i="48" s="1"/>
  <c r="BY12" i="48" s="1"/>
  <c r="BV28" i="52"/>
  <c r="BU28" i="52" s="1"/>
  <c r="AL50" i="52" s="1"/>
  <c r="BV40" i="52"/>
  <c r="BU40" i="52" s="1"/>
  <c r="BD50" i="52" s="1"/>
  <c r="BV24" i="52"/>
  <c r="BU24" i="52" s="1"/>
  <c r="AF50" i="52" s="1"/>
  <c r="BV36" i="52"/>
  <c r="BU36" i="52" s="1"/>
  <c r="AX50" i="52" s="1"/>
  <c r="BV20" i="57"/>
  <c r="BU20" i="57" s="1"/>
  <c r="Z50" i="57" s="1"/>
  <c r="BV12" i="57"/>
  <c r="BU12" i="57" s="1"/>
  <c r="N50" i="57" s="1"/>
  <c r="BV4" i="57"/>
  <c r="BU4" i="57" s="1"/>
  <c r="B50" i="57" s="1"/>
  <c r="BV8" i="57"/>
  <c r="BU8" i="57" s="1"/>
  <c r="H50" i="57" s="1"/>
  <c r="BV32" i="57"/>
  <c r="BU32" i="57" s="1"/>
  <c r="AR50" i="57" s="1"/>
  <c r="BV36" i="57"/>
  <c r="BU36" i="57" s="1"/>
  <c r="AX50" i="57" s="1"/>
  <c r="BV40" i="57"/>
  <c r="BU40" i="57" s="1"/>
  <c r="BD50" i="57" s="1"/>
  <c r="BV28" i="57"/>
  <c r="BU28" i="57" s="1"/>
  <c r="AL50" i="57" s="1"/>
  <c r="BV16" i="57"/>
  <c r="BU16" i="57" s="1"/>
  <c r="T50" i="57" s="1"/>
  <c r="BV24" i="57"/>
  <c r="BU24" i="57" s="1"/>
  <c r="AF50" i="57" s="1"/>
  <c r="BQ4" i="50"/>
  <c r="BW4" i="50" s="1"/>
  <c r="BY4" i="50" s="1"/>
  <c r="BY20" i="48"/>
  <c r="BW8" i="48"/>
  <c r="BY8" i="48" s="1"/>
  <c r="BQ8" i="47"/>
  <c r="BW8" i="47" s="1"/>
  <c r="BY8" i="47" s="1"/>
  <c r="AJ4" i="36"/>
  <c r="D24" i="36" s="1"/>
  <c r="BP32" i="36"/>
  <c r="BP40" i="36"/>
  <c r="BP28" i="36"/>
  <c r="BS16" i="36"/>
  <c r="BN28" i="36"/>
  <c r="BV8" i="58"/>
  <c r="BU8" i="58" s="1"/>
  <c r="H50" i="58" s="1"/>
  <c r="BV4" i="58"/>
  <c r="BU4" i="58" s="1"/>
  <c r="B50" i="58" s="1"/>
  <c r="BV24" i="58"/>
  <c r="BU24" i="58" s="1"/>
  <c r="AF50" i="58" s="1"/>
  <c r="BV12" i="58"/>
  <c r="BU12" i="58" s="1"/>
  <c r="N50" i="58" s="1"/>
  <c r="BV40" i="58"/>
  <c r="BU40" i="58" s="1"/>
  <c r="BD50" i="58" s="1"/>
  <c r="BV16" i="58"/>
  <c r="BU16" i="58" s="1"/>
  <c r="T50" i="58" s="1"/>
  <c r="BV36" i="58"/>
  <c r="BU36" i="58" s="1"/>
  <c r="AX50" i="58" s="1"/>
  <c r="BV32" i="58"/>
  <c r="BU32" i="58" s="1"/>
  <c r="AR50" i="58" s="1"/>
  <c r="BV28" i="58"/>
  <c r="BU28" i="58" s="1"/>
  <c r="AL50" i="58" s="1"/>
  <c r="BV20" i="58"/>
  <c r="BU20" i="58" s="1"/>
  <c r="Z50" i="58" s="1"/>
  <c r="BV8" i="55"/>
  <c r="BU8" i="55" s="1"/>
  <c r="H50" i="55" s="1"/>
  <c r="BV28" i="55"/>
  <c r="BU28" i="55" s="1"/>
  <c r="AL50" i="55" s="1"/>
  <c r="BV36" i="55"/>
  <c r="BU36" i="55" s="1"/>
  <c r="AX50" i="55" s="1"/>
  <c r="BV24" i="55"/>
  <c r="BU24" i="55" s="1"/>
  <c r="AF50" i="55" s="1"/>
  <c r="BV40" i="55"/>
  <c r="BU40" i="55" s="1"/>
  <c r="BD50" i="55" s="1"/>
  <c r="BV16" i="55"/>
  <c r="BU16" i="55" s="1"/>
  <c r="T50" i="55" s="1"/>
  <c r="BV12" i="55"/>
  <c r="BU12" i="55" s="1"/>
  <c r="N50" i="55" s="1"/>
  <c r="BV4" i="55"/>
  <c r="BU4" i="55" s="1"/>
  <c r="B50" i="55" s="1"/>
  <c r="BV20" i="55"/>
  <c r="BU20" i="55" s="1"/>
  <c r="Z50" i="55" s="1"/>
  <c r="BV32" i="55"/>
  <c r="BU32" i="55" s="1"/>
  <c r="AR50" i="55" s="1"/>
  <c r="BV8" i="52"/>
  <c r="BU8" i="52" s="1"/>
  <c r="H50" i="52" s="1"/>
  <c r="BV4" i="52"/>
  <c r="BU4" i="52" s="1"/>
  <c r="B50" i="52" s="1"/>
  <c r="BV16" i="52"/>
  <c r="BU16" i="52" s="1"/>
  <c r="T50" i="52" s="1"/>
  <c r="BV12" i="52"/>
  <c r="BU12" i="52" s="1"/>
  <c r="N50" i="52" s="1"/>
  <c r="BV20" i="52"/>
  <c r="BU20" i="52" s="1"/>
  <c r="Z50" i="52" s="1"/>
  <c r="BV32" i="52"/>
  <c r="BU32" i="52" s="1"/>
  <c r="AR50" i="52" s="1"/>
  <c r="BV8" i="51"/>
  <c r="BU8" i="51" s="1"/>
  <c r="H50" i="51" s="1"/>
  <c r="BV20" i="51"/>
  <c r="BU20" i="51" s="1"/>
  <c r="Z50" i="51" s="1"/>
  <c r="BV24" i="51"/>
  <c r="BU24" i="51" s="1"/>
  <c r="AF50" i="51" s="1"/>
  <c r="BV40" i="51"/>
  <c r="BU40" i="51" s="1"/>
  <c r="BD50" i="51" s="1"/>
  <c r="BV28" i="51"/>
  <c r="BU28" i="51" s="1"/>
  <c r="AL50" i="51" s="1"/>
  <c r="BV32" i="51"/>
  <c r="BU32" i="51" s="1"/>
  <c r="AR50" i="51" s="1"/>
  <c r="BV36" i="51"/>
  <c r="BU36" i="51" s="1"/>
  <c r="AX50" i="51" s="1"/>
  <c r="BV12" i="51"/>
  <c r="BU12" i="51" s="1"/>
  <c r="N50" i="51" s="1"/>
  <c r="BV16" i="51"/>
  <c r="BU16" i="51" s="1"/>
  <c r="T50" i="51" s="1"/>
  <c r="BV4" i="51"/>
  <c r="BU4" i="51" s="1"/>
  <c r="B50" i="51" s="1"/>
  <c r="BQ8" i="50"/>
  <c r="BW8" i="50" s="1"/>
  <c r="BY8" i="50" s="1"/>
  <c r="BM8" i="50"/>
  <c r="BM8" i="49"/>
  <c r="BQ8" i="49"/>
  <c r="BW8" i="49" s="1"/>
  <c r="BY8" i="49" s="1"/>
  <c r="BM24" i="45"/>
  <c r="BY24" i="45"/>
  <c r="BW8" i="45"/>
  <c r="BY8" i="45" s="1"/>
  <c r="BQ8" i="45"/>
  <c r="BM8" i="45"/>
  <c r="BQ8" i="44"/>
  <c r="BW8" i="44" s="1"/>
  <c r="BY8" i="44" s="1"/>
  <c r="BM8" i="44"/>
  <c r="BR16" i="36"/>
  <c r="BR24" i="36"/>
  <c r="BT24" i="36" s="1"/>
  <c r="BX24" i="36" s="1"/>
  <c r="AG20" i="36"/>
  <c r="AD24" i="36" s="1"/>
  <c r="O4" i="36"/>
  <c r="F12" i="36" s="1"/>
  <c r="BP12" i="36" s="1"/>
  <c r="BN24" i="36"/>
  <c r="BP16" i="36"/>
  <c r="AG16" i="36"/>
  <c r="X24" i="36" s="1"/>
  <c r="AD4" i="36"/>
  <c r="D20" i="36" s="1"/>
  <c r="AD8" i="36"/>
  <c r="J20" i="36" s="1"/>
  <c r="BP20" i="36"/>
  <c r="AG4" i="36"/>
  <c r="F24" i="36" s="1"/>
  <c r="BJ24" i="36"/>
  <c r="BJ8" i="36"/>
  <c r="BN8" i="36"/>
  <c r="BL16" i="36"/>
  <c r="BL20" i="36"/>
  <c r="BW28" i="36"/>
  <c r="BQ28" i="36"/>
  <c r="BW32" i="36"/>
  <c r="BQ32" i="36"/>
  <c r="BJ36" i="36"/>
  <c r="BN36" i="36"/>
  <c r="BW40" i="36"/>
  <c r="BQ40" i="36"/>
  <c r="M29" i="36"/>
  <c r="G29" i="36"/>
  <c r="F8" i="36"/>
  <c r="BJ28" i="36"/>
  <c r="BJ32" i="36"/>
  <c r="BJ40" i="36"/>
  <c r="BT4" i="36"/>
  <c r="BX4" i="36" s="1"/>
  <c r="M30" i="36"/>
  <c r="G30" i="36"/>
  <c r="M31" i="36"/>
  <c r="G31" i="36"/>
  <c r="BL32" i="36"/>
  <c r="BT8" i="36"/>
  <c r="BX8" i="36" s="1"/>
  <c r="BT12" i="36"/>
  <c r="BX12" i="36" s="1"/>
  <c r="BT28" i="36"/>
  <c r="BP36" i="36"/>
  <c r="BT32" i="36"/>
  <c r="BL40" i="36"/>
  <c r="BT40" i="36"/>
  <c r="BT36" i="36"/>
  <c r="BT16" i="36" l="1"/>
  <c r="BX16" i="36" s="1"/>
  <c r="BV16" i="46"/>
  <c r="BU16" i="46" s="1"/>
  <c r="T50" i="46" s="1"/>
  <c r="BV32" i="46"/>
  <c r="BU32" i="46" s="1"/>
  <c r="AR50" i="46" s="1"/>
  <c r="BV28" i="46"/>
  <c r="BU28" i="46" s="1"/>
  <c r="AL50" i="46" s="1"/>
  <c r="BV24" i="46"/>
  <c r="BU24" i="46" s="1"/>
  <c r="AF50" i="46" s="1"/>
  <c r="BV4" i="46"/>
  <c r="BU4" i="46" s="1"/>
  <c r="B50" i="46" s="1"/>
  <c r="BV8" i="46"/>
  <c r="BU8" i="46" s="1"/>
  <c r="H50" i="46" s="1"/>
  <c r="BV20" i="46"/>
  <c r="BU20" i="46" s="1"/>
  <c r="Z50" i="46" s="1"/>
  <c r="BV36" i="46"/>
  <c r="BU36" i="46" s="1"/>
  <c r="AX50" i="46" s="1"/>
  <c r="BV12" i="46"/>
  <c r="BU12" i="46" s="1"/>
  <c r="N50" i="46" s="1"/>
  <c r="BV40" i="46"/>
  <c r="BU40" i="46" s="1"/>
  <c r="BD50" i="46" s="1"/>
  <c r="BV20" i="48"/>
  <c r="BU20" i="48" s="1"/>
  <c r="Z50" i="48" s="1"/>
  <c r="BL24" i="36"/>
  <c r="BV36" i="48"/>
  <c r="BU36" i="48" s="1"/>
  <c r="AX50" i="48" s="1"/>
  <c r="BV12" i="48"/>
  <c r="BU12" i="48" s="1"/>
  <c r="N50" i="48" s="1"/>
  <c r="BV40" i="48"/>
  <c r="BU40" i="48" s="1"/>
  <c r="BD50" i="48" s="1"/>
  <c r="BN12" i="36"/>
  <c r="BQ12" i="36" s="1"/>
  <c r="BW12" i="36" s="1"/>
  <c r="BY12" i="36" s="1"/>
  <c r="BV28" i="48"/>
  <c r="BU28" i="48" s="1"/>
  <c r="AL50" i="48" s="1"/>
  <c r="BV4" i="48"/>
  <c r="BU4" i="48" s="1"/>
  <c r="B50" i="48" s="1"/>
  <c r="BV28" i="44"/>
  <c r="BU28" i="44" s="1"/>
  <c r="AL50" i="44" s="1"/>
  <c r="BV24" i="44"/>
  <c r="BU24" i="44" s="1"/>
  <c r="AF50" i="44" s="1"/>
  <c r="BV24" i="45"/>
  <c r="BU24" i="45" s="1"/>
  <c r="AF50" i="45" s="1"/>
  <c r="BV24" i="48"/>
  <c r="BU24" i="48" s="1"/>
  <c r="AF50" i="48" s="1"/>
  <c r="BV36" i="50"/>
  <c r="BU36" i="50" s="1"/>
  <c r="AX50" i="50" s="1"/>
  <c r="BV32" i="48"/>
  <c r="BU32" i="48" s="1"/>
  <c r="AR50" i="48" s="1"/>
  <c r="BV16" i="48"/>
  <c r="BU16" i="48" s="1"/>
  <c r="T50" i="48" s="1"/>
  <c r="BV8" i="48"/>
  <c r="BU8" i="48" s="1"/>
  <c r="H50" i="48" s="1"/>
  <c r="BV8" i="47"/>
  <c r="BU8" i="47" s="1"/>
  <c r="H50" i="47" s="1"/>
  <c r="BV32" i="47"/>
  <c r="BU32" i="47" s="1"/>
  <c r="AR50" i="47" s="1"/>
  <c r="BV12" i="47"/>
  <c r="BU12" i="47" s="1"/>
  <c r="N50" i="47" s="1"/>
  <c r="BV40" i="47"/>
  <c r="BU40" i="47" s="1"/>
  <c r="BD50" i="47" s="1"/>
  <c r="BV20" i="47"/>
  <c r="BU20" i="47" s="1"/>
  <c r="Z50" i="47" s="1"/>
  <c r="BV28" i="47"/>
  <c r="BU28" i="47" s="1"/>
  <c r="AL50" i="47" s="1"/>
  <c r="BV4" i="47"/>
  <c r="BU4" i="47" s="1"/>
  <c r="B50" i="47" s="1"/>
  <c r="BV36" i="47"/>
  <c r="BU36" i="47" s="1"/>
  <c r="AX50" i="47" s="1"/>
  <c r="BV24" i="47"/>
  <c r="BU24" i="47" s="1"/>
  <c r="AF50" i="47" s="1"/>
  <c r="BV16" i="47"/>
  <c r="BU16" i="47" s="1"/>
  <c r="T50" i="47" s="1"/>
  <c r="BV8" i="45"/>
  <c r="BU8" i="45" s="1"/>
  <c r="H50" i="45" s="1"/>
  <c r="BV32" i="45"/>
  <c r="BU32" i="45" s="1"/>
  <c r="AR50" i="45" s="1"/>
  <c r="BV40" i="44"/>
  <c r="BU40" i="44" s="1"/>
  <c r="BD50" i="44" s="1"/>
  <c r="BV24" i="50"/>
  <c r="BU24" i="50" s="1"/>
  <c r="AF50" i="50" s="1"/>
  <c r="BV28" i="50"/>
  <c r="BU28" i="50" s="1"/>
  <c r="AL50" i="50" s="1"/>
  <c r="BV12" i="50"/>
  <c r="BU12" i="50" s="1"/>
  <c r="N50" i="50" s="1"/>
  <c r="BV8" i="50"/>
  <c r="BU8" i="50" s="1"/>
  <c r="H50" i="50" s="1"/>
  <c r="BV4" i="50"/>
  <c r="BU4" i="50" s="1"/>
  <c r="B50" i="50" s="1"/>
  <c r="BV40" i="50"/>
  <c r="BU40" i="50" s="1"/>
  <c r="BD50" i="50" s="1"/>
  <c r="BV32" i="50"/>
  <c r="BU32" i="50" s="1"/>
  <c r="AR50" i="50" s="1"/>
  <c r="BV16" i="50"/>
  <c r="BU16" i="50" s="1"/>
  <c r="T50" i="50" s="1"/>
  <c r="BV20" i="50"/>
  <c r="BU20" i="50" s="1"/>
  <c r="Z50" i="50" s="1"/>
  <c r="BV8" i="49"/>
  <c r="BU8" i="49" s="1"/>
  <c r="H50" i="49" s="1"/>
  <c r="BV32" i="49"/>
  <c r="BU32" i="49" s="1"/>
  <c r="AR50" i="49" s="1"/>
  <c r="BV24" i="49"/>
  <c r="BU24" i="49" s="1"/>
  <c r="AF50" i="49" s="1"/>
  <c r="BV36" i="49"/>
  <c r="BU36" i="49" s="1"/>
  <c r="AX50" i="49" s="1"/>
  <c r="BV40" i="49"/>
  <c r="BU40" i="49" s="1"/>
  <c r="BD50" i="49" s="1"/>
  <c r="BV4" i="49"/>
  <c r="BU4" i="49" s="1"/>
  <c r="B50" i="49" s="1"/>
  <c r="BV12" i="49"/>
  <c r="BU12" i="49" s="1"/>
  <c r="N50" i="49" s="1"/>
  <c r="BV20" i="49"/>
  <c r="BU20" i="49" s="1"/>
  <c r="Z50" i="49" s="1"/>
  <c r="BV28" i="49"/>
  <c r="BU28" i="49" s="1"/>
  <c r="AL50" i="49" s="1"/>
  <c r="BV16" i="49"/>
  <c r="BU16" i="49" s="1"/>
  <c r="T50" i="49" s="1"/>
  <c r="BV28" i="45"/>
  <c r="BU28" i="45" s="1"/>
  <c r="AL50" i="45" s="1"/>
  <c r="BV16" i="45"/>
  <c r="BU16" i="45" s="1"/>
  <c r="T50" i="45" s="1"/>
  <c r="BV12" i="45"/>
  <c r="BU12" i="45" s="1"/>
  <c r="N50" i="45" s="1"/>
  <c r="BV40" i="45"/>
  <c r="BU40" i="45" s="1"/>
  <c r="BD50" i="45" s="1"/>
  <c r="BV4" i="45"/>
  <c r="BU4" i="45" s="1"/>
  <c r="B50" i="45" s="1"/>
  <c r="BV20" i="45"/>
  <c r="BU20" i="45" s="1"/>
  <c r="Z50" i="45" s="1"/>
  <c r="BV36" i="45"/>
  <c r="BU36" i="45" s="1"/>
  <c r="AX50" i="45" s="1"/>
  <c r="BV8" i="44"/>
  <c r="BU8" i="44" s="1"/>
  <c r="H50" i="44" s="1"/>
  <c r="BV4" i="44"/>
  <c r="BU4" i="44" s="1"/>
  <c r="B50" i="44" s="1"/>
  <c r="BV16" i="44"/>
  <c r="BU16" i="44" s="1"/>
  <c r="T50" i="44" s="1"/>
  <c r="BV12" i="44"/>
  <c r="BU12" i="44" s="1"/>
  <c r="N50" i="44" s="1"/>
  <c r="BV36" i="44"/>
  <c r="BU36" i="44" s="1"/>
  <c r="AX50" i="44" s="1"/>
  <c r="BV32" i="44"/>
  <c r="BU32" i="44" s="1"/>
  <c r="AR50" i="44" s="1"/>
  <c r="BV20" i="44"/>
  <c r="BU20" i="44" s="1"/>
  <c r="Z50" i="44" s="1"/>
  <c r="BJ16" i="36"/>
  <c r="BM16" i="36" s="1"/>
  <c r="BN20" i="36"/>
  <c r="BQ20" i="36" s="1"/>
  <c r="BW20" i="36" s="1"/>
  <c r="BL4" i="36"/>
  <c r="BN4" i="36"/>
  <c r="BP24" i="36"/>
  <c r="BQ24" i="36" s="1"/>
  <c r="BW24" i="36" s="1"/>
  <c r="BY24" i="36" s="1"/>
  <c r="BL12" i="36"/>
  <c r="BM12" i="36" s="1"/>
  <c r="BN16" i="36"/>
  <c r="BQ16" i="36" s="1"/>
  <c r="BW16" i="36" s="1"/>
  <c r="BJ20" i="36"/>
  <c r="BM20" i="36" s="1"/>
  <c r="BP4" i="36"/>
  <c r="BJ4" i="36"/>
  <c r="BM32" i="36"/>
  <c r="BY32" i="36"/>
  <c r="BP8" i="36"/>
  <c r="BQ8" i="36" s="1"/>
  <c r="BW8" i="36" s="1"/>
  <c r="BY8" i="36" s="1"/>
  <c r="BL8" i="36"/>
  <c r="BM8" i="36" s="1"/>
  <c r="BM36" i="36"/>
  <c r="BY40" i="36"/>
  <c r="BM40" i="36"/>
  <c r="BY28" i="36"/>
  <c r="BM28" i="36"/>
  <c r="BW36" i="36"/>
  <c r="BY36" i="36" s="1"/>
  <c r="BQ36" i="36"/>
  <c r="BM24" i="36"/>
  <c r="BY16" i="36" l="1"/>
  <c r="BQ4" i="36"/>
  <c r="BW4" i="36" s="1"/>
  <c r="BY4" i="36" s="1"/>
  <c r="BV8" i="36" s="1"/>
  <c r="BU8" i="36" s="1"/>
  <c r="H50" i="36" s="1"/>
  <c r="BY20" i="36"/>
  <c r="BM4" i="36"/>
  <c r="BV20" i="36" l="1"/>
  <c r="BU20" i="36" s="1"/>
  <c r="Z50" i="36" s="1"/>
  <c r="BV28" i="36"/>
  <c r="BU28" i="36" s="1"/>
  <c r="AL50" i="36" s="1"/>
  <c r="BV16" i="36"/>
  <c r="BU16" i="36" s="1"/>
  <c r="T50" i="36" s="1"/>
  <c r="BV24" i="36"/>
  <c r="BU24" i="36" s="1"/>
  <c r="AF50" i="36" s="1"/>
  <c r="BV36" i="36"/>
  <c r="BU36" i="36" s="1"/>
  <c r="AX50" i="36" s="1"/>
  <c r="BV40" i="36"/>
  <c r="BU40" i="36" s="1"/>
  <c r="BD50" i="36" s="1"/>
  <c r="BV4" i="36"/>
  <c r="BU4" i="36" s="1"/>
  <c r="B50" i="36" s="1"/>
  <c r="BV32" i="36"/>
  <c r="BU32" i="36" s="1"/>
  <c r="AR50" i="36" s="1"/>
  <c r="BV12" i="36"/>
  <c r="BU12" i="36" s="1"/>
  <c r="N50" i="36" s="1"/>
</calcChain>
</file>

<file path=xl/sharedStrings.xml><?xml version="1.0" encoding="utf-8"?>
<sst xmlns="http://schemas.openxmlformats.org/spreadsheetml/2006/main" count="6658" uniqueCount="150">
  <si>
    <t>集計表</t>
    <rPh sb="0" eb="2">
      <t>シュウケイ</t>
    </rPh>
    <rPh sb="2" eb="3">
      <t>ヒョウ</t>
    </rPh>
    <phoneticPr fontId="4"/>
  </si>
  <si>
    <t>第1コート</t>
    <rPh sb="0" eb="1">
      <t>ダイ</t>
    </rPh>
    <phoneticPr fontId="4"/>
  </si>
  <si>
    <t>（青色の未入力のこと）</t>
    <rPh sb="1" eb="3">
      <t>アオイロ</t>
    </rPh>
    <rPh sb="4" eb="7">
      <t>ミニュウリョク</t>
    </rPh>
    <phoneticPr fontId="4"/>
  </si>
  <si>
    <t>地区</t>
    <rPh sb="0" eb="2">
      <t>チク</t>
    </rPh>
    <phoneticPr fontId="4"/>
  </si>
  <si>
    <t>勝敗</t>
    <rPh sb="0" eb="2">
      <t>ショウハイ</t>
    </rPh>
    <phoneticPr fontId="4"/>
  </si>
  <si>
    <t>得セット数</t>
    <rPh sb="0" eb="1">
      <t>トク</t>
    </rPh>
    <phoneticPr fontId="4"/>
  </si>
  <si>
    <t>損セット数</t>
    <rPh sb="0" eb="1">
      <t>ソン</t>
    </rPh>
    <rPh sb="4" eb="5">
      <t>スウ</t>
    </rPh>
    <phoneticPr fontId="4"/>
  </si>
  <si>
    <t>セット率</t>
    <rPh sb="3" eb="4">
      <t>リツ</t>
    </rPh>
    <phoneticPr fontId="4"/>
  </si>
  <si>
    <t>得点</t>
    <rPh sb="0" eb="2">
      <t>トクテン</t>
    </rPh>
    <phoneticPr fontId="4"/>
  </si>
  <si>
    <t>失点</t>
    <rPh sb="0" eb="2">
      <t>シッテン</t>
    </rPh>
    <phoneticPr fontId="4"/>
  </si>
  <si>
    <t>ポイント率</t>
    <rPh sb="4" eb="5">
      <t>リツ</t>
    </rPh>
    <phoneticPr fontId="4"/>
  </si>
  <si>
    <t>順位</t>
    <rPh sb="0" eb="2">
      <t>ジュンイ</t>
    </rPh>
    <phoneticPr fontId="4"/>
  </si>
  <si>
    <t>チーム名</t>
    <rPh sb="3" eb="4">
      <t>ナ</t>
    </rPh>
    <phoneticPr fontId="4"/>
  </si>
  <si>
    <t>-</t>
    <phoneticPr fontId="4"/>
  </si>
  <si>
    <t>-</t>
  </si>
  <si>
    <t>⑤</t>
    <phoneticPr fontId="1"/>
  </si>
  <si>
    <t>②</t>
    <phoneticPr fontId="1"/>
  </si>
  <si>
    <t>⑧</t>
    <phoneticPr fontId="1"/>
  </si>
  <si>
    <t>④</t>
    <phoneticPr fontId="1"/>
  </si>
  <si>
    <t>⑥</t>
    <phoneticPr fontId="1"/>
  </si>
  <si>
    <t>⑫</t>
    <phoneticPr fontId="1"/>
  </si>
  <si>
    <t>⑩</t>
    <phoneticPr fontId="1"/>
  </si>
  <si>
    <t>⑪</t>
    <phoneticPr fontId="1"/>
  </si>
  <si>
    <t>⑦</t>
    <phoneticPr fontId="1"/>
  </si>
  <si>
    <t>③</t>
    <phoneticPr fontId="1"/>
  </si>
  <si>
    <t>第2コート</t>
    <rPh sb="0" eb="1">
      <t>ダイ</t>
    </rPh>
    <phoneticPr fontId="4"/>
  </si>
  <si>
    <t>①</t>
    <phoneticPr fontId="1"/>
  </si>
  <si>
    <t>勝ち点</t>
    <rPh sb="0" eb="1">
      <t>カ</t>
    </rPh>
    <rPh sb="2" eb="3">
      <t>テン</t>
    </rPh>
    <phoneticPr fontId="1"/>
  </si>
  <si>
    <t>　</t>
    <phoneticPr fontId="1"/>
  </si>
  <si>
    <t>第3コート</t>
    <rPh sb="0" eb="1">
      <t>ダイ</t>
    </rPh>
    <phoneticPr fontId="4"/>
  </si>
  <si>
    <t>第5コート</t>
    <rPh sb="0" eb="1">
      <t>ダイ</t>
    </rPh>
    <phoneticPr fontId="4"/>
  </si>
  <si>
    <t>第6コート</t>
    <rPh sb="0" eb="1">
      <t>ダイ</t>
    </rPh>
    <phoneticPr fontId="4"/>
  </si>
  <si>
    <t>⑨</t>
    <phoneticPr fontId="1"/>
  </si>
  <si>
    <t>⑯</t>
    <phoneticPr fontId="1"/>
  </si>
  <si>
    <t>⑭</t>
    <phoneticPr fontId="1"/>
  </si>
  <si>
    <t>甚目寺</t>
    <rPh sb="0" eb="3">
      <t>ジモクジ</t>
    </rPh>
    <phoneticPr fontId="1"/>
  </si>
  <si>
    <t>第7コート</t>
    <rPh sb="0" eb="1">
      <t>ダイ</t>
    </rPh>
    <phoneticPr fontId="4"/>
  </si>
  <si>
    <t>第8コート</t>
    <rPh sb="0" eb="1">
      <t>ダイ</t>
    </rPh>
    <phoneticPr fontId="4"/>
  </si>
  <si>
    <t>第9コート</t>
    <rPh sb="0" eb="1">
      <t>ダイ</t>
    </rPh>
    <phoneticPr fontId="4"/>
  </si>
  <si>
    <t>第10コート</t>
    <rPh sb="0" eb="1">
      <t>ダイ</t>
    </rPh>
    <phoneticPr fontId="4"/>
  </si>
  <si>
    <t>木曽川</t>
    <rPh sb="0" eb="3">
      <t>キソガワ</t>
    </rPh>
    <phoneticPr fontId="1"/>
  </si>
  <si>
    <t>第4コート</t>
    <rPh sb="0" eb="1">
      <t>ダイ</t>
    </rPh>
    <phoneticPr fontId="4"/>
  </si>
  <si>
    <t>トリム18歳以上の部</t>
    <rPh sb="5" eb="6">
      <t>サイ</t>
    </rPh>
    <rPh sb="6" eb="8">
      <t>イジョウ</t>
    </rPh>
    <rPh sb="9" eb="10">
      <t>ブ</t>
    </rPh>
    <phoneticPr fontId="1"/>
  </si>
  <si>
    <t>一宮総合体育館</t>
    <rPh sb="0" eb="2">
      <t>イチミヤ</t>
    </rPh>
    <rPh sb="2" eb="4">
      <t>ソウゴウ</t>
    </rPh>
    <rPh sb="4" eb="7">
      <t>タイイクカン</t>
    </rPh>
    <phoneticPr fontId="1"/>
  </si>
  <si>
    <t>タッチダウン将</t>
    <rPh sb="6" eb="7">
      <t>ショウ</t>
    </rPh>
    <phoneticPr fontId="1"/>
  </si>
  <si>
    <t>タッチダウン幾</t>
    <rPh sb="6" eb="7">
      <t>キ</t>
    </rPh>
    <phoneticPr fontId="1"/>
  </si>
  <si>
    <t>雪猿</t>
    <rPh sb="0" eb="1">
      <t>ユキ</t>
    </rPh>
    <rPh sb="1" eb="2">
      <t>サル</t>
    </rPh>
    <phoneticPr fontId="1"/>
  </si>
  <si>
    <t>ＷＥＥＤ</t>
    <phoneticPr fontId="1"/>
  </si>
  <si>
    <t>ポプリ</t>
    <phoneticPr fontId="1"/>
  </si>
  <si>
    <t>Ｆｕｎｎｙ</t>
    <phoneticPr fontId="1"/>
  </si>
  <si>
    <t>ＴＯＭＯ　ＴＯＭＯ</t>
    <phoneticPr fontId="1"/>
  </si>
  <si>
    <t>グッピー</t>
    <phoneticPr fontId="1"/>
  </si>
  <si>
    <t>オールマイティーズ</t>
    <phoneticPr fontId="1"/>
  </si>
  <si>
    <t>ＦＡＩＲ</t>
    <phoneticPr fontId="1"/>
  </si>
  <si>
    <t>ＢＥＡＲＳ</t>
    <phoneticPr fontId="1"/>
  </si>
  <si>
    <t>ペガサス</t>
    <phoneticPr fontId="1"/>
  </si>
  <si>
    <t>りぼん</t>
    <phoneticPr fontId="1"/>
  </si>
  <si>
    <t>雛ちゃんず</t>
    <rPh sb="0" eb="1">
      <t>ヒナ</t>
    </rPh>
    <phoneticPr fontId="1"/>
  </si>
  <si>
    <t>ＬＥＧＥＮＤ</t>
    <phoneticPr fontId="1"/>
  </si>
  <si>
    <t>Ｂｏｍｂｅｒｏ　Ａ</t>
    <phoneticPr fontId="1"/>
  </si>
  <si>
    <t>ＵＮＯ</t>
    <phoneticPr fontId="1"/>
  </si>
  <si>
    <t>ＴＮＴ</t>
    <phoneticPr fontId="1"/>
  </si>
  <si>
    <t>Ｗｉｌｄ　Ｂｏａｒｓ　Ｂ</t>
    <phoneticPr fontId="1"/>
  </si>
  <si>
    <t>galbo　B</t>
    <phoneticPr fontId="1"/>
  </si>
  <si>
    <t>Ｂｏｍｂｅｒｏ　B</t>
    <phoneticPr fontId="1"/>
  </si>
  <si>
    <t>Rookies</t>
    <phoneticPr fontId="1"/>
  </si>
  <si>
    <t>コーンポタージュ</t>
    <phoneticPr fontId="1"/>
  </si>
  <si>
    <t>⑩</t>
    <phoneticPr fontId="1"/>
  </si>
  <si>
    <t>⑧</t>
    <phoneticPr fontId="1"/>
  </si>
  <si>
    <t>⑤</t>
    <phoneticPr fontId="1"/>
  </si>
  <si>
    <t>③</t>
    <phoneticPr fontId="1"/>
  </si>
  <si>
    <t>④</t>
    <phoneticPr fontId="1"/>
  </si>
  <si>
    <t>⑦</t>
    <phoneticPr fontId="1"/>
  </si>
  <si>
    <t>①</t>
    <phoneticPr fontId="1"/>
  </si>
  <si>
    <t>⑥</t>
    <phoneticPr fontId="1"/>
  </si>
  <si>
    <t>②</t>
    <phoneticPr fontId="1"/>
  </si>
  <si>
    <t>⑨</t>
    <phoneticPr fontId="1"/>
  </si>
  <si>
    <t>トリム５０歳以上の部</t>
    <rPh sb="5" eb="6">
      <t>サイ</t>
    </rPh>
    <rPh sb="6" eb="8">
      <t>イジョウ</t>
    </rPh>
    <rPh sb="9" eb="10">
      <t>ブ</t>
    </rPh>
    <phoneticPr fontId="1"/>
  </si>
  <si>
    <t>ADVANCE</t>
    <phoneticPr fontId="1"/>
  </si>
  <si>
    <t>INC</t>
    <phoneticPr fontId="1"/>
  </si>
  <si>
    <t>JKB</t>
    <phoneticPr fontId="1"/>
  </si>
  <si>
    <t>ユーアイクラブ</t>
    <phoneticPr fontId="1"/>
  </si>
  <si>
    <t>レディース18歳以上の部</t>
    <rPh sb="7" eb="8">
      <t>サイ</t>
    </rPh>
    <rPh sb="8" eb="10">
      <t>イジョウ</t>
    </rPh>
    <rPh sb="11" eb="12">
      <t>ブ</t>
    </rPh>
    <phoneticPr fontId="1"/>
  </si>
  <si>
    <t>Sweet　UNO</t>
    <phoneticPr fontId="1"/>
  </si>
  <si>
    <t>フロッグ　A</t>
    <phoneticPr fontId="1"/>
  </si>
  <si>
    <t>光が丘P＆M</t>
    <rPh sb="0" eb="1">
      <t>ヒカリ</t>
    </rPh>
    <rPh sb="2" eb="3">
      <t>オカ</t>
    </rPh>
    <phoneticPr fontId="1"/>
  </si>
  <si>
    <t>ちゃるめらず</t>
    <phoneticPr fontId="1"/>
  </si>
  <si>
    <t>Vamos</t>
    <phoneticPr fontId="1"/>
  </si>
  <si>
    <t>Nレディース</t>
    <phoneticPr fontId="1"/>
  </si>
  <si>
    <t>中川クラブ</t>
    <rPh sb="0" eb="2">
      <t>ナカガワ</t>
    </rPh>
    <phoneticPr fontId="1"/>
  </si>
  <si>
    <t>東山クラブ</t>
    <rPh sb="0" eb="2">
      <t>ヒガシヤマ</t>
    </rPh>
    <phoneticPr fontId="1"/>
  </si>
  <si>
    <t>SKY　RED</t>
    <phoneticPr fontId="1"/>
  </si>
  <si>
    <t>SKY　BLUE</t>
    <phoneticPr fontId="1"/>
  </si>
  <si>
    <t>KIFUNE</t>
    <phoneticPr fontId="1"/>
  </si>
  <si>
    <t>ぱおパオきっず</t>
    <phoneticPr fontId="1"/>
  </si>
  <si>
    <t>FAIR</t>
    <phoneticPr fontId="1"/>
  </si>
  <si>
    <t>レインボーかわなか</t>
    <phoneticPr fontId="1"/>
  </si>
  <si>
    <t>ファミリーの部</t>
    <rPh sb="6" eb="7">
      <t>ブ</t>
    </rPh>
    <phoneticPr fontId="1"/>
  </si>
  <si>
    <t>トリム30歳以上の部</t>
    <rPh sb="5" eb="8">
      <t>サイイジョウ</t>
    </rPh>
    <rPh sb="9" eb="10">
      <t>ブ</t>
    </rPh>
    <phoneticPr fontId="1"/>
  </si>
  <si>
    <t>AILE（アイル）</t>
    <phoneticPr fontId="1"/>
  </si>
  <si>
    <t>スティング</t>
    <phoneticPr fontId="1"/>
  </si>
  <si>
    <t>スポーツクラブＺ　A</t>
    <phoneticPr fontId="1"/>
  </si>
  <si>
    <t>トリム30歳以上の部</t>
    <rPh sb="5" eb="6">
      <t>サイ</t>
    </rPh>
    <rPh sb="6" eb="8">
      <t>イジョウ</t>
    </rPh>
    <rPh sb="9" eb="10">
      <t>ブ</t>
    </rPh>
    <phoneticPr fontId="1"/>
  </si>
  <si>
    <t>ベアーズ</t>
    <phoneticPr fontId="1"/>
  </si>
  <si>
    <t>MIX</t>
    <phoneticPr fontId="1"/>
  </si>
  <si>
    <t>delight</t>
    <phoneticPr fontId="1"/>
  </si>
  <si>
    <t>ブラボー</t>
    <phoneticPr fontId="1"/>
  </si>
  <si>
    <t>プルート</t>
    <phoneticPr fontId="1"/>
  </si>
  <si>
    <t>レッドビッキーズ</t>
    <phoneticPr fontId="1"/>
  </si>
  <si>
    <t>第11コート</t>
    <rPh sb="0" eb="1">
      <t>ダイ</t>
    </rPh>
    <phoneticPr fontId="4"/>
  </si>
  <si>
    <t>GALAXIES</t>
    <phoneticPr fontId="1"/>
  </si>
  <si>
    <t>ジョーカー</t>
    <phoneticPr fontId="1"/>
  </si>
  <si>
    <t>エンジェルス　A</t>
    <phoneticPr fontId="1"/>
  </si>
  <si>
    <t>スポーツクラブＺ　</t>
    <phoneticPr fontId="1"/>
  </si>
  <si>
    <t>Mombero　　　　　（マムベーロ）</t>
    <phoneticPr fontId="1"/>
  </si>
  <si>
    <t>第12コート</t>
    <rPh sb="0" eb="1">
      <t>ダイ</t>
    </rPh>
    <phoneticPr fontId="4"/>
  </si>
  <si>
    <t>レッドソックス</t>
    <phoneticPr fontId="1"/>
  </si>
  <si>
    <t>ペガサス</t>
    <phoneticPr fontId="1"/>
  </si>
  <si>
    <t>Wild　Boars　B</t>
    <phoneticPr fontId="1"/>
  </si>
  <si>
    <t>スマイルおーはる</t>
    <phoneticPr fontId="1"/>
  </si>
  <si>
    <t>GO-EAST今伊勢</t>
    <rPh sb="7" eb="10">
      <t>イマイセ</t>
    </rPh>
    <phoneticPr fontId="1"/>
  </si>
  <si>
    <t>第13コート</t>
    <rPh sb="0" eb="1">
      <t>ダイ</t>
    </rPh>
    <phoneticPr fontId="4"/>
  </si>
  <si>
    <t>トリム50歳以上の部</t>
    <rPh sb="5" eb="8">
      <t>サイイジョウ</t>
    </rPh>
    <rPh sb="9" eb="10">
      <t>ブ</t>
    </rPh>
    <phoneticPr fontId="1"/>
  </si>
  <si>
    <t>たんぽぽ</t>
    <phoneticPr fontId="1"/>
  </si>
  <si>
    <t>わかば</t>
    <phoneticPr fontId="1"/>
  </si>
  <si>
    <t>エンジェルス　B</t>
    <phoneticPr fontId="1"/>
  </si>
  <si>
    <t>第14コート</t>
    <rPh sb="0" eb="1">
      <t>ダイ</t>
    </rPh>
    <phoneticPr fontId="4"/>
  </si>
  <si>
    <t>レディース40歳以上の部</t>
    <rPh sb="7" eb="8">
      <t>サイ</t>
    </rPh>
    <rPh sb="8" eb="10">
      <t>イジョウ</t>
    </rPh>
    <rPh sb="11" eb="12">
      <t>ブ</t>
    </rPh>
    <phoneticPr fontId="1"/>
  </si>
  <si>
    <t>ユーアイクラブ</t>
    <phoneticPr fontId="1"/>
  </si>
  <si>
    <t>BIRTH</t>
    <phoneticPr fontId="1"/>
  </si>
  <si>
    <t>ミラクル</t>
    <phoneticPr fontId="1"/>
  </si>
  <si>
    <t>SUPER　COMBI</t>
    <phoneticPr fontId="1"/>
  </si>
  <si>
    <t>TOM</t>
    <phoneticPr fontId="1"/>
  </si>
  <si>
    <t>ぷよぷよ</t>
    <phoneticPr fontId="1"/>
  </si>
  <si>
    <t>第15コート</t>
    <rPh sb="0" eb="1">
      <t>ダイ</t>
    </rPh>
    <phoneticPr fontId="4"/>
  </si>
  <si>
    <t>ガンバ☆</t>
    <phoneticPr fontId="1"/>
  </si>
  <si>
    <t>ラブリーズ　L</t>
    <phoneticPr fontId="1"/>
  </si>
  <si>
    <t>Brave</t>
    <phoneticPr fontId="1"/>
  </si>
  <si>
    <t>第16コート</t>
    <rPh sb="0" eb="1">
      <t>ダイ</t>
    </rPh>
    <phoneticPr fontId="4"/>
  </si>
  <si>
    <t>うさぎ2</t>
    <phoneticPr fontId="1"/>
  </si>
  <si>
    <t>モルツ・月組</t>
    <rPh sb="4" eb="5">
      <t>ツキ</t>
    </rPh>
    <rPh sb="5" eb="6">
      <t>グミ</t>
    </rPh>
    <phoneticPr fontId="1"/>
  </si>
  <si>
    <t>フロッグB</t>
    <phoneticPr fontId="1"/>
  </si>
  <si>
    <t>First</t>
    <phoneticPr fontId="1"/>
  </si>
  <si>
    <t>ラブリーズ　V</t>
    <phoneticPr fontId="1"/>
  </si>
  <si>
    <t>Wild　Boars</t>
    <phoneticPr fontId="1"/>
  </si>
  <si>
    <t>CHERRY</t>
    <phoneticPr fontId="1"/>
  </si>
  <si>
    <t>木曽川A</t>
    <rPh sb="0" eb="3">
      <t>キソガワ</t>
    </rPh>
    <phoneticPr fontId="1"/>
  </si>
  <si>
    <t>ファブール</t>
    <phoneticPr fontId="1"/>
  </si>
  <si>
    <t>galboA</t>
    <phoneticPr fontId="1"/>
  </si>
  <si>
    <t>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</si>
</sst>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"/>
    <numFmt numFmtId="177" formatCode="#,##0.000;[Red]\-#,##0.000"/>
    <numFmt numFmtId="178" formatCode="#,##0.000000;[Red]\-#,##0.000000"/>
    <numFmt numFmtId="179" formatCode="0.00000"/>
  </numFmts>
  <fonts count="1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DE9D9"/>
        <bgColor indexed="64"/>
      </patternFill>
    </fill>
  </fills>
  <borders count="98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86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5" fillId="0" borderId="0" xfId="0" applyFont="1"/>
    <xf numFmtId="0" fontId="6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3" borderId="28" xfId="0" applyFont="1" applyFill="1" applyBorder="1" applyAlignment="1">
      <alignment vertical="center"/>
    </xf>
    <xf numFmtId="0" fontId="7" fillId="3" borderId="30" xfId="0" applyFont="1" applyFill="1" applyBorder="1" applyAlignment="1">
      <alignment vertical="center"/>
    </xf>
    <xf numFmtId="0" fontId="7" fillId="3" borderId="23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177" fontId="0" fillId="0" borderId="0" xfId="1" applyNumberFormat="1" applyFont="1" applyAlignment="1"/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0" fillId="0" borderId="35" xfId="0" applyFont="1" applyBorder="1"/>
    <xf numFmtId="0" fontId="7" fillId="0" borderId="64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6" fillId="0" borderId="67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0" fillId="0" borderId="29" xfId="0" applyFont="1" applyBorder="1"/>
    <xf numFmtId="0" fontId="0" fillId="0" borderId="53" xfId="0" applyFont="1" applyBorder="1"/>
    <xf numFmtId="0" fontId="0" fillId="0" borderId="49" xfId="0" applyFont="1" applyBorder="1"/>
    <xf numFmtId="0" fontId="0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6" borderId="73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71" xfId="0" applyFont="1" applyBorder="1"/>
    <xf numFmtId="0" fontId="0" fillId="0" borderId="0" xfId="0" applyFont="1" applyFill="1"/>
    <xf numFmtId="176" fontId="0" fillId="0" borderId="0" xfId="0" applyNumberFormat="1" applyFont="1"/>
    <xf numFmtId="0" fontId="5" fillId="0" borderId="76" xfId="0" applyFont="1" applyBorder="1" applyAlignment="1">
      <alignment vertical="center" wrapText="1"/>
    </xf>
    <xf numFmtId="0" fontId="5" fillId="0" borderId="79" xfId="0" applyFont="1" applyBorder="1" applyAlignment="1">
      <alignment horizontal="center" vertical="center"/>
    </xf>
    <xf numFmtId="0" fontId="9" fillId="0" borderId="0" xfId="0" applyFont="1"/>
    <xf numFmtId="0" fontId="0" fillId="0" borderId="0" xfId="0" applyFont="1" applyAlignment="1">
      <alignment horizontal="center" vertical="center"/>
    </xf>
    <xf numFmtId="178" fontId="0" fillId="0" borderId="0" xfId="1" applyNumberFormat="1" applyFont="1" applyAlignment="1"/>
    <xf numFmtId="179" fontId="0" fillId="0" borderId="0" xfId="0" applyNumberFormat="1" applyFont="1"/>
    <xf numFmtId="0" fontId="0" fillId="0" borderId="52" xfId="0" applyFont="1" applyFill="1" applyBorder="1" applyAlignment="1">
      <alignment horizontal="center" vertical="center" wrapText="1"/>
    </xf>
    <xf numFmtId="0" fontId="13" fillId="0" borderId="12" xfId="0" applyFont="1" applyBorder="1"/>
    <xf numFmtId="0" fontId="13" fillId="0" borderId="0" xfId="0" applyFont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6" fillId="0" borderId="4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vertical="center"/>
    </xf>
    <xf numFmtId="0" fontId="7" fillId="7" borderId="30" xfId="0" applyFont="1" applyFill="1" applyBorder="1" applyAlignment="1">
      <alignment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7" fillId="8" borderId="34" xfId="0" applyFont="1" applyFill="1" applyBorder="1" applyAlignment="1">
      <alignment horizontal="center" vertical="center"/>
    </xf>
    <xf numFmtId="0" fontId="7" fillId="8" borderId="41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0" fontId="7" fillId="7" borderId="40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vertical="center"/>
    </xf>
    <xf numFmtId="0" fontId="7" fillId="6" borderId="23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11" fillId="0" borderId="97" xfId="0" applyFont="1" applyBorder="1" applyAlignment="1">
      <alignment horizontal="center"/>
    </xf>
    <xf numFmtId="0" fontId="11" fillId="0" borderId="97" xfId="0" applyFont="1" applyBorder="1" applyAlignment="1"/>
    <xf numFmtId="0" fontId="0" fillId="0" borderId="97" xfId="0" applyFont="1" applyBorder="1" applyAlignment="1">
      <alignment horizont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/>
    </xf>
    <xf numFmtId="0" fontId="7" fillId="8" borderId="32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77" xfId="0" applyFont="1" applyBorder="1" applyAlignment="1">
      <alignment vertical="center" wrapText="1"/>
    </xf>
    <xf numFmtId="176" fontId="7" fillId="0" borderId="48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7" fillId="0" borderId="75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8" fillId="5" borderId="68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/>
    </xf>
    <xf numFmtId="0" fontId="7" fillId="4" borderId="75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7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176" fontId="7" fillId="0" borderId="40" xfId="0" applyNumberFormat="1" applyFont="1" applyBorder="1" applyAlignment="1">
      <alignment horizontal="center" vertical="center"/>
    </xf>
    <xf numFmtId="0" fontId="8" fillId="5" borderId="44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176" fontId="7" fillId="0" borderId="43" xfId="0" applyNumberFormat="1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6" borderId="70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7" fillId="6" borderId="7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0" fillId="6" borderId="91" xfId="0" applyFont="1" applyFill="1" applyBorder="1" applyAlignment="1">
      <alignment horizontal="center" vertical="center" wrapText="1"/>
    </xf>
    <xf numFmtId="0" fontId="0" fillId="6" borderId="58" xfId="0" applyFont="1" applyFill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6" borderId="46" xfId="0" applyFont="1" applyFill="1" applyBorder="1" applyAlignment="1">
      <alignment horizontal="center" vertical="center" wrapText="1"/>
    </xf>
    <xf numFmtId="0" fontId="0" fillId="6" borderId="50" xfId="0" applyFont="1" applyFill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left" vertical="top" wrapText="1"/>
    </xf>
    <xf numFmtId="0" fontId="14" fillId="6" borderId="32" xfId="0" applyFont="1" applyFill="1" applyBorder="1" applyAlignment="1">
      <alignment horizontal="left" vertical="top" wrapText="1"/>
    </xf>
    <xf numFmtId="0" fontId="14" fillId="6" borderId="38" xfId="0" applyFont="1" applyFill="1" applyBorder="1" applyAlignment="1">
      <alignment horizontal="left" vertical="top" wrapText="1"/>
    </xf>
    <xf numFmtId="0" fontId="10" fillId="0" borderId="1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0" fillId="6" borderId="55" xfId="0" applyFont="1" applyFill="1" applyBorder="1" applyAlignment="1">
      <alignment horizontal="center" vertical="center" wrapText="1"/>
    </xf>
    <xf numFmtId="0" fontId="0" fillId="6" borderId="52" xfId="0" applyFont="1" applyFill="1" applyBorder="1" applyAlignment="1">
      <alignment horizontal="center" vertical="center" wrapText="1"/>
    </xf>
    <xf numFmtId="0" fontId="7" fillId="6" borderId="54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57" xfId="0" applyFont="1" applyFill="1" applyBorder="1" applyAlignment="1">
      <alignment horizontal="center" vertical="center"/>
    </xf>
    <xf numFmtId="0" fontId="7" fillId="9" borderId="31" xfId="0" applyFont="1" applyFill="1" applyBorder="1" applyAlignment="1">
      <alignment horizontal="center" vertical="center"/>
    </xf>
    <xf numFmtId="0" fontId="7" fillId="9" borderId="36" xfId="0" applyFont="1" applyFill="1" applyBorder="1" applyAlignment="1">
      <alignment horizontal="center" vertical="center"/>
    </xf>
    <xf numFmtId="0" fontId="7" fillId="9" borderId="43" xfId="0" applyFont="1" applyFill="1" applyBorder="1" applyAlignment="1">
      <alignment horizontal="center" vertical="center"/>
    </xf>
    <xf numFmtId="0" fontId="14" fillId="8" borderId="25" xfId="0" applyFont="1" applyFill="1" applyBorder="1" applyAlignment="1">
      <alignment horizontal="left" vertical="center" wrapText="1"/>
    </xf>
    <xf numFmtId="0" fontId="14" fillId="8" borderId="32" xfId="0" applyFont="1" applyFill="1" applyBorder="1" applyAlignment="1">
      <alignment horizontal="left" vertical="center" wrapText="1"/>
    </xf>
    <xf numFmtId="0" fontId="14" fillId="8" borderId="38" xfId="0" applyFont="1" applyFill="1" applyBorder="1" applyAlignment="1">
      <alignment horizontal="left" vertical="center" wrapText="1"/>
    </xf>
    <xf numFmtId="176" fontId="7" fillId="0" borderId="31" xfId="0" applyNumberFormat="1" applyFont="1" applyBorder="1" applyAlignment="1">
      <alignment horizontal="center" vertical="center" wrapText="1"/>
    </xf>
    <xf numFmtId="176" fontId="7" fillId="0" borderId="36" xfId="0" applyNumberFormat="1" applyFont="1" applyBorder="1" applyAlignment="1">
      <alignment horizontal="center" vertical="center" wrapText="1"/>
    </xf>
    <xf numFmtId="176" fontId="7" fillId="0" borderId="43" xfId="0" applyNumberFormat="1" applyFont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left" vertical="center" wrapText="1"/>
    </xf>
    <xf numFmtId="0" fontId="14" fillId="2" borderId="32" xfId="0" applyFont="1" applyFill="1" applyBorder="1" applyAlignment="1">
      <alignment horizontal="left" vertical="center" wrapText="1"/>
    </xf>
    <xf numFmtId="0" fontId="14" fillId="2" borderId="38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9" borderId="14" xfId="0" applyFont="1" applyFill="1" applyBorder="1" applyAlignment="1">
      <alignment vertical="top" wrapText="1"/>
    </xf>
    <xf numFmtId="0" fontId="7" fillId="9" borderId="23" xfId="0" applyFont="1" applyFill="1" applyBorder="1" applyAlignment="1">
      <alignment vertical="top" wrapText="1"/>
    </xf>
    <xf numFmtId="0" fontId="5" fillId="0" borderId="97" xfId="0" applyFont="1" applyBorder="1" applyAlignment="1">
      <alignment horizontal="center"/>
    </xf>
    <xf numFmtId="0" fontId="11" fillId="0" borderId="97" xfId="0" applyFont="1" applyBorder="1" applyAlignment="1">
      <alignment horizont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center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FF99"/>
      <color rgb="FFCCFFFF"/>
      <color rgb="FFE8F945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111"/>
  <sheetViews>
    <sheetView zoomScaleNormal="100" workbookViewId="0">
      <pane xSplit="1" topLeftCell="B1" activePane="topRight" state="frozen"/>
      <selection pane="topRight" activeCell="AJ23" sqref="AJ23"/>
    </sheetView>
  </sheetViews>
  <sheetFormatPr defaultRowHeight="13.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4" width="3.125" style="1" customWidth="1"/>
    <col min="35" max="35" width="1.625" style="1" customWidth="1"/>
    <col min="36" max="37" width="3.125" style="1" customWidth="1"/>
    <col min="38" max="40" width="3.125" style="1" hidden="1" customWidth="1"/>
    <col min="41" max="41" width="1.625" style="1" hidden="1" customWidth="1"/>
    <col min="42" max="42" width="3.125" style="1" hidden="1" customWidth="1"/>
    <col min="43" max="43" width="3" style="1" hidden="1" customWidth="1"/>
    <col min="44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>
      <c r="A1" s="3" t="s">
        <v>0</v>
      </c>
      <c r="B1" s="3"/>
      <c r="C1" s="3"/>
      <c r="D1" s="4" t="s">
        <v>1</v>
      </c>
      <c r="H1" s="137" t="s">
        <v>42</v>
      </c>
      <c r="I1" s="137"/>
      <c r="J1" s="137"/>
      <c r="K1" s="137"/>
      <c r="L1" s="137"/>
      <c r="M1" s="137"/>
      <c r="N1" s="137"/>
      <c r="P1" s="138" t="s">
        <v>43</v>
      </c>
      <c r="Q1" s="138"/>
      <c r="R1" s="138"/>
      <c r="S1" s="138"/>
      <c r="T1" s="138"/>
      <c r="U1" s="138"/>
      <c r="V1" s="138"/>
      <c r="W1" s="138"/>
      <c r="X1" s="138"/>
      <c r="Y1" s="138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>
      <c r="A2" s="5" t="s">
        <v>3</v>
      </c>
      <c r="B2" s="149"/>
      <c r="C2" s="150"/>
      <c r="D2" s="150"/>
      <c r="E2" s="150"/>
      <c r="F2" s="150"/>
      <c r="G2" s="151"/>
      <c r="H2" s="149"/>
      <c r="I2" s="150"/>
      <c r="J2" s="150"/>
      <c r="K2" s="150"/>
      <c r="L2" s="150"/>
      <c r="M2" s="151"/>
      <c r="N2" s="149"/>
      <c r="O2" s="150"/>
      <c r="P2" s="150"/>
      <c r="Q2" s="150"/>
      <c r="R2" s="150"/>
      <c r="S2" s="151"/>
      <c r="T2" s="149"/>
      <c r="U2" s="150"/>
      <c r="V2" s="150"/>
      <c r="W2" s="150"/>
      <c r="X2" s="150"/>
      <c r="Y2" s="151"/>
      <c r="Z2" s="149"/>
      <c r="AA2" s="150"/>
      <c r="AB2" s="150"/>
      <c r="AC2" s="150"/>
      <c r="AD2" s="150"/>
      <c r="AE2" s="151"/>
      <c r="AF2" s="149"/>
      <c r="AG2" s="150"/>
      <c r="AH2" s="150"/>
      <c r="AI2" s="150"/>
      <c r="AJ2" s="150"/>
      <c r="AK2" s="151"/>
      <c r="AL2" s="149"/>
      <c r="AM2" s="150"/>
      <c r="AN2" s="150"/>
      <c r="AO2" s="150"/>
      <c r="AP2" s="150"/>
      <c r="AQ2" s="151"/>
      <c r="AR2" s="149"/>
      <c r="AS2" s="150"/>
      <c r="AT2" s="150"/>
      <c r="AU2" s="150"/>
      <c r="AV2" s="150"/>
      <c r="AW2" s="151"/>
      <c r="AX2" s="149"/>
      <c r="AY2" s="150"/>
      <c r="AZ2" s="150"/>
      <c r="BA2" s="150"/>
      <c r="BB2" s="150"/>
      <c r="BC2" s="151"/>
      <c r="BD2" s="149"/>
      <c r="BE2" s="150"/>
      <c r="BF2" s="150"/>
      <c r="BG2" s="150"/>
      <c r="BH2" s="150"/>
      <c r="BI2" s="151"/>
      <c r="BJ2" s="262" t="s">
        <v>4</v>
      </c>
      <c r="BK2" s="263"/>
      <c r="BL2" s="263"/>
      <c r="BM2" s="266" t="s">
        <v>27</v>
      </c>
      <c r="BN2" s="252" t="s">
        <v>5</v>
      </c>
      <c r="BO2" s="91"/>
      <c r="BP2" s="254" t="s">
        <v>6</v>
      </c>
      <c r="BQ2" s="256" t="s">
        <v>7</v>
      </c>
      <c r="BR2" s="258" t="s">
        <v>8</v>
      </c>
      <c r="BS2" s="260" t="s">
        <v>9</v>
      </c>
      <c r="BT2" s="256" t="s">
        <v>10</v>
      </c>
      <c r="BU2" s="247" t="s">
        <v>11</v>
      </c>
    </row>
    <row r="3" spans="1:77" s="87" customFormat="1" ht="30.75" customHeight="1" thickBot="1">
      <c r="A3" s="6" t="s">
        <v>12</v>
      </c>
      <c r="B3" s="249" t="s">
        <v>44</v>
      </c>
      <c r="C3" s="250"/>
      <c r="D3" s="250"/>
      <c r="E3" s="250"/>
      <c r="F3" s="250"/>
      <c r="G3" s="251"/>
      <c r="H3" s="249" t="s">
        <v>45</v>
      </c>
      <c r="I3" s="250"/>
      <c r="J3" s="250"/>
      <c r="K3" s="250"/>
      <c r="L3" s="250"/>
      <c r="M3" s="251"/>
      <c r="N3" s="249" t="s">
        <v>46</v>
      </c>
      <c r="O3" s="250"/>
      <c r="P3" s="250"/>
      <c r="Q3" s="250"/>
      <c r="R3" s="250"/>
      <c r="S3" s="251"/>
      <c r="T3" s="249" t="s">
        <v>47</v>
      </c>
      <c r="U3" s="250"/>
      <c r="V3" s="250"/>
      <c r="W3" s="250"/>
      <c r="X3" s="250"/>
      <c r="Y3" s="251"/>
      <c r="Z3" s="249" t="s">
        <v>48</v>
      </c>
      <c r="AA3" s="250"/>
      <c r="AB3" s="250"/>
      <c r="AC3" s="250"/>
      <c r="AD3" s="250"/>
      <c r="AE3" s="251"/>
      <c r="AF3" s="249" t="s">
        <v>49</v>
      </c>
      <c r="AG3" s="250"/>
      <c r="AH3" s="250"/>
      <c r="AI3" s="250"/>
      <c r="AJ3" s="250"/>
      <c r="AK3" s="251"/>
      <c r="AL3" s="249"/>
      <c r="AM3" s="250"/>
      <c r="AN3" s="250"/>
      <c r="AO3" s="250"/>
      <c r="AP3" s="250"/>
      <c r="AQ3" s="251"/>
      <c r="AR3" s="249"/>
      <c r="AS3" s="250"/>
      <c r="AT3" s="250"/>
      <c r="AU3" s="250"/>
      <c r="AV3" s="250"/>
      <c r="AW3" s="251"/>
      <c r="AX3" s="249"/>
      <c r="AY3" s="250"/>
      <c r="AZ3" s="250"/>
      <c r="BA3" s="250"/>
      <c r="BB3" s="250"/>
      <c r="BC3" s="251"/>
      <c r="BD3" s="249"/>
      <c r="BE3" s="250"/>
      <c r="BF3" s="250"/>
      <c r="BG3" s="250"/>
      <c r="BH3" s="250"/>
      <c r="BI3" s="250"/>
      <c r="BJ3" s="264"/>
      <c r="BK3" s="265"/>
      <c r="BL3" s="265"/>
      <c r="BM3" s="267"/>
      <c r="BN3" s="253"/>
      <c r="BO3" s="92"/>
      <c r="BP3" s="255"/>
      <c r="BQ3" s="257"/>
      <c r="BR3" s="259"/>
      <c r="BS3" s="261"/>
      <c r="BT3" s="257"/>
      <c r="BU3" s="248"/>
    </row>
    <row r="4" spans="1:77" ht="13.5" customHeight="1">
      <c r="A4" s="7" t="s">
        <v>28</v>
      </c>
      <c r="B4" s="211"/>
      <c r="C4" s="212"/>
      <c r="D4" s="212"/>
      <c r="E4" s="212"/>
      <c r="F4" s="212"/>
      <c r="G4" s="213"/>
      <c r="H4" s="244"/>
      <c r="I4" s="93" t="str">
        <f>IF(J5="","",SUM(I5:I7))</f>
        <v/>
      </c>
      <c r="J4" s="94"/>
      <c r="K4" s="30" t="s">
        <v>13</v>
      </c>
      <c r="L4" s="93" t="str">
        <f>IF(L5="","",SUM(M5:M7))</f>
        <v/>
      </c>
      <c r="M4" s="94"/>
      <c r="N4" s="143" t="s">
        <v>21</v>
      </c>
      <c r="O4" s="98">
        <f>IF(P5="","",SUM(O5:O7))</f>
        <v>0</v>
      </c>
      <c r="P4" s="111"/>
      <c r="Q4" s="101" t="s">
        <v>13</v>
      </c>
      <c r="R4" s="98">
        <f>IF(R5="","",SUM(S5:S7))</f>
        <v>2</v>
      </c>
      <c r="S4" s="99"/>
      <c r="T4" s="143" t="s">
        <v>23</v>
      </c>
      <c r="U4" s="98">
        <f>IF(V5="","",SUM(U5:U7))</f>
        <v>2</v>
      </c>
      <c r="V4" s="99"/>
      <c r="W4" s="101" t="s">
        <v>13</v>
      </c>
      <c r="X4" s="98">
        <f>IF(X5="","",SUM(Y5:Y7))</f>
        <v>1</v>
      </c>
      <c r="Y4" s="99"/>
      <c r="Z4" s="143" t="s">
        <v>18</v>
      </c>
      <c r="AA4" s="98">
        <f>IF(AB5="","",SUM(AA5:AA7))</f>
        <v>2</v>
      </c>
      <c r="AB4" s="99"/>
      <c r="AC4" s="100" t="s">
        <v>13</v>
      </c>
      <c r="AD4" s="98">
        <f>IF(AD5="","",SUM(AE5:AE7))</f>
        <v>1</v>
      </c>
      <c r="AE4" s="99"/>
      <c r="AF4" s="143" t="s">
        <v>26</v>
      </c>
      <c r="AG4" s="98">
        <f>IF(AH5="","",SUM(AG5:AG7))</f>
        <v>2</v>
      </c>
      <c r="AH4" s="99"/>
      <c r="AI4" s="101" t="s">
        <v>13</v>
      </c>
      <c r="AJ4" s="98">
        <f>IF(AJ5="","",SUM(AK5:AK7))</f>
        <v>0</v>
      </c>
      <c r="AK4" s="99"/>
      <c r="AL4" s="143"/>
      <c r="AM4" s="98" t="str">
        <f>IF(AN5="","",SUM(AM5:AM7))</f>
        <v/>
      </c>
      <c r="AN4" s="99"/>
      <c r="AO4" s="101" t="s">
        <v>13</v>
      </c>
      <c r="AP4" s="98" t="str">
        <f>IF(AP5="","",SUM(AQ5:AQ7))</f>
        <v/>
      </c>
      <c r="AQ4" s="99"/>
      <c r="AR4" s="241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202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202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173">
        <f>SUMPRODUCT((I4=2)+(O4=2)+(U4=2)+(AA4=2)+(AG4=2)+(AM4=2)+(AS4=2)+(AY4=2)+(BE4=2))</f>
        <v>3</v>
      </c>
      <c r="BK4" s="173" t="s">
        <v>14</v>
      </c>
      <c r="BL4" s="173">
        <f>SUMPRODUCT((L4=2)+(R4=2)+(X4=2)+(AD4=2)+(AJ4=2)+(AP4=2)+(AV4=2)+(BB4=2)+(BH4=2))</f>
        <v>1</v>
      </c>
      <c r="BM4" s="175">
        <f>SUM(BJ4*2)+BL4</f>
        <v>7</v>
      </c>
      <c r="BN4" s="198">
        <f>SUM(I4,O4,U4,AA4,AG4,AM4,AS4,AY4,BE4)</f>
        <v>6</v>
      </c>
      <c r="BO4" s="189" t="s">
        <v>14</v>
      </c>
      <c r="BP4" s="189">
        <f>SUM(F4,L4,R4,X4,AD4,AJ4,AP4,AV4,BB4,BH4)</f>
        <v>4</v>
      </c>
      <c r="BQ4" s="238">
        <f>SUM(BN4/BP4)</f>
        <v>1.5</v>
      </c>
      <c r="BR4" s="189">
        <f>SUM(J5,J6,J7,P5,P6,P7,V5,V6,V7,AB5,AB6,AB7,AH5,AH6,AH7,AN5,AN6,AN7,AT5,AT6,AT7,AZ5,AZ6,AZ7,BF5,BF6,BF7,D5,D6,D7)</f>
        <v>140</v>
      </c>
      <c r="BS4" s="189">
        <f>SUM(F5,F6,F7,L5,L6,L7,R5,R6,R7,X5,X6,X7,AD5,AD6,AD7,AJ5,AJ6,AJ7,AP5,AP6,AP7,AV5,AV6,AV7,BB5,BB6,BB7,BH5,BH6,BH7)</f>
        <v>127</v>
      </c>
      <c r="BT4" s="163">
        <f>SUM(BR4/BS4)</f>
        <v>1.1023622047244095</v>
      </c>
      <c r="BU4" s="166">
        <f>$BV4</f>
        <v>2</v>
      </c>
      <c r="BV4" s="1">
        <f>RANK(BY4,BY$4:BY$43)</f>
        <v>2</v>
      </c>
      <c r="BW4" s="1">
        <f>IF(BN4=0,0,IF(BP4=0,9,BQ4))</f>
        <v>1.5</v>
      </c>
      <c r="BX4" s="1">
        <f>IF(BR4=0,0,BT4)</f>
        <v>1.1023622047244095</v>
      </c>
      <c r="BY4" s="1">
        <f>BJ4+0.01*BW4+0.00001*BX4</f>
        <v>3.0150110236220473</v>
      </c>
    </row>
    <row r="5" spans="1:77" ht="12" customHeight="1">
      <c r="A5" s="207" t="str">
        <f>$B$3</f>
        <v>タッチダウン将</v>
      </c>
      <c r="B5" s="214"/>
      <c r="C5" s="215"/>
      <c r="D5" s="215"/>
      <c r="E5" s="215"/>
      <c r="F5" s="215"/>
      <c r="G5" s="216"/>
      <c r="H5" s="245"/>
      <c r="I5" s="34" t="str">
        <f>IF(J5="","",IF(J5&gt;L5,1,0))</f>
        <v/>
      </c>
      <c r="J5" s="41"/>
      <c r="K5" s="34" t="s">
        <v>13</v>
      </c>
      <c r="L5" s="67"/>
      <c r="M5" s="34" t="str">
        <f>IF(L5="","",IF(L5&gt;J5,1,0))</f>
        <v/>
      </c>
      <c r="N5" s="144"/>
      <c r="O5" s="97">
        <f>IF(P5="","",IF(P5&gt;R5,1,0))</f>
        <v>0</v>
      </c>
      <c r="P5" s="105">
        <v>13</v>
      </c>
      <c r="Q5" s="106" t="s">
        <v>13</v>
      </c>
      <c r="R5" s="102">
        <v>15</v>
      </c>
      <c r="S5" s="97">
        <f>IF(R5="","",IF(R5&gt;P5,1,0))</f>
        <v>1</v>
      </c>
      <c r="T5" s="144"/>
      <c r="U5" s="97">
        <f>IF(V5="","",IF(V5&gt;X5,1,0))</f>
        <v>1</v>
      </c>
      <c r="V5" s="105">
        <v>15</v>
      </c>
      <c r="W5" s="97" t="s">
        <v>13</v>
      </c>
      <c r="X5" s="102">
        <v>13</v>
      </c>
      <c r="Y5" s="97">
        <f>IF(X5="","",IF(X5&gt;V5,1,0))</f>
        <v>0</v>
      </c>
      <c r="Z5" s="144"/>
      <c r="AA5" s="97">
        <f>IF(AB5="","",IF(AB5&gt;AD5,1,0))</f>
        <v>1</v>
      </c>
      <c r="AB5" s="105">
        <v>15</v>
      </c>
      <c r="AC5" s="97" t="s">
        <v>13</v>
      </c>
      <c r="AD5" s="102">
        <v>9</v>
      </c>
      <c r="AE5" s="97">
        <f>IF(AD5="","",IF(AD5&gt;AB5,1,0))</f>
        <v>0</v>
      </c>
      <c r="AF5" s="144"/>
      <c r="AG5" s="97">
        <f>IF(AH5="","",IF(AH5&gt;AJ5,1,0))</f>
        <v>1</v>
      </c>
      <c r="AH5" s="105">
        <v>16</v>
      </c>
      <c r="AI5" s="97" t="s">
        <v>13</v>
      </c>
      <c r="AJ5" s="102">
        <v>14</v>
      </c>
      <c r="AK5" s="97">
        <f>IF(AJ5="","",IF(AJ5&gt;AH5,1,0))</f>
        <v>0</v>
      </c>
      <c r="AL5" s="144"/>
      <c r="AM5" s="97" t="str">
        <f>IF(AN5="","",IF(AN5&gt;AP5,1,0))</f>
        <v/>
      </c>
      <c r="AN5" s="105"/>
      <c r="AO5" s="97" t="s">
        <v>13</v>
      </c>
      <c r="AP5" s="102"/>
      <c r="AQ5" s="97" t="str">
        <f>IF(AP5="","",IF(AP5&gt;AN5,1,0))</f>
        <v/>
      </c>
      <c r="AR5" s="242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203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203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171"/>
      <c r="BK5" s="171"/>
      <c r="BL5" s="171"/>
      <c r="BM5" s="176"/>
      <c r="BN5" s="179"/>
      <c r="BO5" s="160"/>
      <c r="BP5" s="160"/>
      <c r="BQ5" s="239"/>
      <c r="BR5" s="160"/>
      <c r="BS5" s="160"/>
      <c r="BT5" s="163"/>
      <c r="BU5" s="166"/>
    </row>
    <row r="6" spans="1:77" ht="12" customHeight="1">
      <c r="A6" s="207"/>
      <c r="B6" s="214"/>
      <c r="C6" s="215"/>
      <c r="D6" s="215"/>
      <c r="E6" s="215"/>
      <c r="F6" s="215"/>
      <c r="G6" s="216"/>
      <c r="H6" s="245"/>
      <c r="I6" s="34" t="str">
        <f>IF(J6="","",IF(J6&gt;L6,1,0))</f>
        <v/>
      </c>
      <c r="J6" s="34"/>
      <c r="K6" s="34" t="s">
        <v>13</v>
      </c>
      <c r="L6" s="35"/>
      <c r="M6" s="34" t="str">
        <f>IF(L6="","",IF(L6&gt;J6,1,0))</f>
        <v/>
      </c>
      <c r="N6" s="144"/>
      <c r="O6" s="97">
        <f>IF(P6="","",IF(P6&gt;R6,1,0))</f>
        <v>0</v>
      </c>
      <c r="P6" s="106">
        <v>13</v>
      </c>
      <c r="Q6" s="106" t="s">
        <v>13</v>
      </c>
      <c r="R6" s="103">
        <v>15</v>
      </c>
      <c r="S6" s="97">
        <f>IF(R6="","",IF(R6&gt;P6,1,0))</f>
        <v>1</v>
      </c>
      <c r="T6" s="144"/>
      <c r="U6" s="97">
        <f>IF(V6="","",IF(V6&gt;X6,1,0))</f>
        <v>0</v>
      </c>
      <c r="V6" s="106">
        <v>11</v>
      </c>
      <c r="W6" s="97" t="s">
        <v>13</v>
      </c>
      <c r="X6" s="103">
        <v>15</v>
      </c>
      <c r="Y6" s="97">
        <f>IF(X6="","",IF(X6&gt;V6,1,0))</f>
        <v>1</v>
      </c>
      <c r="Z6" s="144"/>
      <c r="AA6" s="97">
        <f>IF(AB6="","",IF(AB6&gt;AD6,1,0))</f>
        <v>0</v>
      </c>
      <c r="AB6" s="106">
        <v>12</v>
      </c>
      <c r="AC6" s="97" t="s">
        <v>13</v>
      </c>
      <c r="AD6" s="103">
        <v>15</v>
      </c>
      <c r="AE6" s="97">
        <f>IF(AD6="","",IF(AD6&gt;AB6,1,0))</f>
        <v>1</v>
      </c>
      <c r="AF6" s="144"/>
      <c r="AG6" s="97">
        <f>IF(AH6="","",IF(AH6&gt;AJ6,1,0))</f>
        <v>1</v>
      </c>
      <c r="AH6" s="106">
        <v>15</v>
      </c>
      <c r="AI6" s="97" t="s">
        <v>13</v>
      </c>
      <c r="AJ6" s="103">
        <v>8</v>
      </c>
      <c r="AK6" s="97">
        <f>IF(AJ6="","",IF(AJ6&gt;AH6,1,0))</f>
        <v>0</v>
      </c>
      <c r="AL6" s="144"/>
      <c r="AM6" s="97" t="str">
        <f>IF(AN6="","",IF(AN6&gt;AP6,1,0))</f>
        <v/>
      </c>
      <c r="AN6" s="106"/>
      <c r="AO6" s="97" t="s">
        <v>13</v>
      </c>
      <c r="AP6" s="103"/>
      <c r="AQ6" s="97" t="str">
        <f>IF(AP6="","",IF(AP6&gt;AN6,1,0))</f>
        <v/>
      </c>
      <c r="AR6" s="242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203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203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171"/>
      <c r="BK6" s="171"/>
      <c r="BL6" s="171"/>
      <c r="BM6" s="176"/>
      <c r="BN6" s="179"/>
      <c r="BO6" s="160"/>
      <c r="BP6" s="160"/>
      <c r="BQ6" s="239"/>
      <c r="BR6" s="160"/>
      <c r="BS6" s="160"/>
      <c r="BT6" s="163"/>
      <c r="BU6" s="166"/>
      <c r="BW6" s="21"/>
    </row>
    <row r="7" spans="1:77" ht="12" customHeight="1" thickBot="1">
      <c r="A7" s="208"/>
      <c r="B7" s="217"/>
      <c r="C7" s="218"/>
      <c r="D7" s="218"/>
      <c r="E7" s="218"/>
      <c r="F7" s="218"/>
      <c r="G7" s="219"/>
      <c r="H7" s="246"/>
      <c r="I7" s="34" t="str">
        <f>IF(J7="","",IF(J7&gt;L7,1,0))</f>
        <v/>
      </c>
      <c r="J7" s="38"/>
      <c r="K7" s="38" t="s">
        <v>13</v>
      </c>
      <c r="L7" s="46"/>
      <c r="M7" s="34" t="str">
        <f>IF(L7="","",IF(L7&gt;J7,1,0))</f>
        <v/>
      </c>
      <c r="N7" s="145"/>
      <c r="O7" s="97" t="str">
        <f>IF(P7="","",IF(P7&gt;R7,1,0))</f>
        <v/>
      </c>
      <c r="P7" s="107"/>
      <c r="Q7" s="107" t="s">
        <v>13</v>
      </c>
      <c r="R7" s="104"/>
      <c r="S7" s="97" t="str">
        <f>IF(R7="","",IF(R7&gt;P7,1,0))</f>
        <v/>
      </c>
      <c r="T7" s="145"/>
      <c r="U7" s="97">
        <f>IF(V7="","",IF(V7&gt;X7,1,0))</f>
        <v>1</v>
      </c>
      <c r="V7" s="107">
        <v>15</v>
      </c>
      <c r="W7" s="108" t="s">
        <v>13</v>
      </c>
      <c r="X7" s="104">
        <v>11</v>
      </c>
      <c r="Y7" s="97">
        <f>IF(X7="","",IF(X7&gt;V7,1,0))</f>
        <v>0</v>
      </c>
      <c r="Z7" s="145"/>
      <c r="AA7" s="97">
        <f>IF(AB7="","",IF(AB7&gt;AD7,1,0))</f>
        <v>1</v>
      </c>
      <c r="AB7" s="107">
        <v>15</v>
      </c>
      <c r="AC7" s="108" t="s">
        <v>13</v>
      </c>
      <c r="AD7" s="104">
        <v>12</v>
      </c>
      <c r="AE7" s="97">
        <f>IF(AD7="","",IF(AD7&gt;AB7,1,0))</f>
        <v>0</v>
      </c>
      <c r="AF7" s="145"/>
      <c r="AG7" s="97" t="str">
        <f>IF(AH7="","",IF(AH7&gt;AJ7,1,0))</f>
        <v/>
      </c>
      <c r="AH7" s="107"/>
      <c r="AI7" s="108" t="s">
        <v>13</v>
      </c>
      <c r="AJ7" s="104"/>
      <c r="AK7" s="97" t="str">
        <f>IF(AJ7="","",IF(AJ7&gt;AH7,1,0))</f>
        <v/>
      </c>
      <c r="AL7" s="145"/>
      <c r="AM7" s="97" t="str">
        <f>IF(AN7="","",IF(AN7&gt;AP7,1,0))</f>
        <v/>
      </c>
      <c r="AN7" s="107"/>
      <c r="AO7" s="108" t="s">
        <v>13</v>
      </c>
      <c r="AP7" s="104"/>
      <c r="AQ7" s="97" t="str">
        <f>IF(AP7="","",IF(AP7&gt;AN7,1,0))</f>
        <v/>
      </c>
      <c r="AR7" s="243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204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204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174"/>
      <c r="BK7" s="174"/>
      <c r="BL7" s="174"/>
      <c r="BM7" s="177"/>
      <c r="BN7" s="199"/>
      <c r="BO7" s="190"/>
      <c r="BP7" s="190"/>
      <c r="BQ7" s="240"/>
      <c r="BR7" s="190"/>
      <c r="BS7" s="190"/>
      <c r="BT7" s="187"/>
      <c r="BU7" s="188"/>
      <c r="BW7" s="21"/>
    </row>
    <row r="8" spans="1:77" ht="12" customHeight="1">
      <c r="A8" s="28">
        <f>B2</f>
        <v>0</v>
      </c>
      <c r="B8" s="220">
        <f>H4</f>
        <v>0</v>
      </c>
      <c r="C8" s="29"/>
      <c r="D8" s="30" t="str">
        <f>L4</f>
        <v/>
      </c>
      <c r="E8" s="30" t="s">
        <v>13</v>
      </c>
      <c r="F8" s="30" t="str">
        <f>I4</f>
        <v/>
      </c>
      <c r="G8" s="31"/>
      <c r="H8" s="211"/>
      <c r="I8" s="212"/>
      <c r="J8" s="212"/>
      <c r="K8" s="212"/>
      <c r="L8" s="212"/>
      <c r="M8" s="213"/>
      <c r="N8" s="143" t="s">
        <v>19</v>
      </c>
      <c r="O8" s="11">
        <f>IF(P9="","",SUM(O9:O11))</f>
        <v>1</v>
      </c>
      <c r="P8" s="12"/>
      <c r="Q8" s="13" t="s">
        <v>13</v>
      </c>
      <c r="R8" s="11">
        <f>IF(R9="","",SUM(S9:S11))</f>
        <v>2</v>
      </c>
      <c r="S8" s="12"/>
      <c r="T8" s="143" t="s">
        <v>22</v>
      </c>
      <c r="U8" s="98">
        <f>IF(V9="","",SUM(U9:U11))</f>
        <v>2</v>
      </c>
      <c r="V8" s="99"/>
      <c r="W8" s="101" t="s">
        <v>13</v>
      </c>
      <c r="X8" s="98">
        <f>IF(X9="","",SUM(Y9:Y11))</f>
        <v>0</v>
      </c>
      <c r="Y8" s="99"/>
      <c r="Z8" s="143" t="s">
        <v>16</v>
      </c>
      <c r="AA8" s="98">
        <f>IF(AB9="","",SUM(AA9:AA11))</f>
        <v>2</v>
      </c>
      <c r="AB8" s="99"/>
      <c r="AC8" s="101" t="s">
        <v>13</v>
      </c>
      <c r="AD8" s="98">
        <f>IF(AD9="","",SUM(AE9:AE11))</f>
        <v>0</v>
      </c>
      <c r="AE8" s="99"/>
      <c r="AF8" s="143" t="s">
        <v>32</v>
      </c>
      <c r="AG8" s="98">
        <f>IF(AH9="","",SUM(AG9:AG11))</f>
        <v>0</v>
      </c>
      <c r="AH8" s="99"/>
      <c r="AI8" s="101" t="s">
        <v>13</v>
      </c>
      <c r="AJ8" s="98">
        <f>IF(AJ9="","",SUM(AK9:AK11))</f>
        <v>2</v>
      </c>
      <c r="AK8" s="99"/>
      <c r="AL8" s="235"/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143"/>
      <c r="AS8" s="98" t="str">
        <f>IF(AT9="","",SUM(AS9:AS11))</f>
        <v/>
      </c>
      <c r="AT8" s="99"/>
      <c r="AU8" s="101" t="s">
        <v>13</v>
      </c>
      <c r="AV8" s="98" t="str">
        <f>IF(AV9="","",SUM(AW9:AW11))</f>
        <v/>
      </c>
      <c r="AW8" s="99"/>
      <c r="AX8" s="202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202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173">
        <f>SUMPRODUCT((D8=2)+(O8=2)+(U8=2)+(AA8=2)+(AG8=2)+(AM8=2)+(AS8=2)+(AY8=2)+(BE8=2))</f>
        <v>2</v>
      </c>
      <c r="BK8" s="205" t="s">
        <v>13</v>
      </c>
      <c r="BL8" s="173">
        <f>SUMPRODUCT((F8=2)+(R8=2)+(X8=2)+(AD8=2)+(AJ8=2)+(AP8=2)+(AV8=2)+(BB8=2)+(BH8=2))</f>
        <v>2</v>
      </c>
      <c r="BM8" s="232">
        <f t="shared" ref="BM8" si="0">SUM(BJ8*2)+BL8</f>
        <v>6</v>
      </c>
      <c r="BN8" s="198">
        <f>SUM(D8,,O8,U8,AA8,AG8,AM8,AS8,AY8,BE8)</f>
        <v>5</v>
      </c>
      <c r="BO8" s="189" t="s">
        <v>14</v>
      </c>
      <c r="BP8" s="189">
        <f>SUM(F8,R8,X8,AD8,AJ8,AP8,AV8,BB8,BH8)</f>
        <v>4</v>
      </c>
      <c r="BQ8" s="156">
        <f>SUM(BN8/BP8)</f>
        <v>1.25</v>
      </c>
      <c r="BR8" s="189">
        <f>SUM(J9,J10,J11,P9,P10,P11,V9,V10,V11,AB9,AB10,AB11,AH9,AH10,AH11,AN9,AN10,AN11,AT9,AT10,AT11,AZ9,AZ10,AZ11,BF9,BF10,BF11,D9,D10,D11)</f>
        <v>124</v>
      </c>
      <c r="BS8" s="189">
        <f>SUM(F9,F10,F11,L9,L10,L11,R9,R10,R11,X9,X10,X11,AD9,AD10,AD11,AJ9,AJ10,AJ11,AP9,AP10,AP11,AV9,AV10,AV11,BB9,BB10,BB11,BH9,BH10,BH11)</f>
        <v>109</v>
      </c>
      <c r="BT8" s="162">
        <f>SUM(BR8/BS8)</f>
        <v>1.1376146788990826</v>
      </c>
      <c r="BU8" s="166">
        <f>$BV8</f>
        <v>3</v>
      </c>
      <c r="BV8" s="1">
        <f>RANK(BY8,BY$4:BY$43)</f>
        <v>3</v>
      </c>
      <c r="BW8" s="88">
        <f>IF(BN8=0,0,IF(BP8=0,9,BQ8))</f>
        <v>1.25</v>
      </c>
      <c r="BX8" s="89">
        <f>IF(BR8=0,0,BT8)</f>
        <v>1.1376146788990826</v>
      </c>
      <c r="BY8" s="1">
        <f>BJ8+0.01*BW8+0.00001*BX8</f>
        <v>2.0125113761467892</v>
      </c>
    </row>
    <row r="9" spans="1:77" ht="11.25" customHeight="1">
      <c r="A9" s="207" t="str">
        <f>H3</f>
        <v>タッチダウン幾</v>
      </c>
      <c r="B9" s="193"/>
      <c r="C9" s="33" t="str">
        <f>M5</f>
        <v/>
      </c>
      <c r="D9" s="119">
        <f>SUM(L5)</f>
        <v>0</v>
      </c>
      <c r="E9" s="119" t="s">
        <v>13</v>
      </c>
      <c r="F9" s="119">
        <f>SUM(J5)</f>
        <v>0</v>
      </c>
      <c r="G9" s="15" t="str">
        <f>$I$5</f>
        <v/>
      </c>
      <c r="H9" s="214"/>
      <c r="I9" s="215"/>
      <c r="J9" s="215"/>
      <c r="K9" s="215"/>
      <c r="L9" s="215"/>
      <c r="M9" s="216"/>
      <c r="N9" s="144"/>
      <c r="O9" s="16">
        <f>IF(P9="","",IF(P9&gt;R9,1,0))</f>
        <v>0</v>
      </c>
      <c r="P9" s="17">
        <v>9</v>
      </c>
      <c r="Q9" s="16" t="s">
        <v>13</v>
      </c>
      <c r="R9" s="18">
        <v>15</v>
      </c>
      <c r="S9" s="16">
        <f>IF(R9="","",IF(R9&gt;P9,1,0))</f>
        <v>1</v>
      </c>
      <c r="T9" s="144"/>
      <c r="U9" s="97">
        <f>IF(V9="","",IF(V9&gt;X9,1,0))</f>
        <v>1</v>
      </c>
      <c r="V9" s="105">
        <v>16</v>
      </c>
      <c r="W9" s="97" t="s">
        <v>13</v>
      </c>
      <c r="X9" s="102">
        <v>14</v>
      </c>
      <c r="Y9" s="97">
        <f>IF(X9="","",IF(X9&gt;V9,1,0))</f>
        <v>0</v>
      </c>
      <c r="Z9" s="144"/>
      <c r="AA9" s="97">
        <f>IF(AB9="","",IF(AB9&gt;AD9,1,0))</f>
        <v>1</v>
      </c>
      <c r="AB9" s="105">
        <v>15</v>
      </c>
      <c r="AC9" s="97" t="s">
        <v>13</v>
      </c>
      <c r="AD9" s="102">
        <v>8</v>
      </c>
      <c r="AE9" s="97">
        <f>IF(AD9="","",IF(AD9&gt;AB9,1,0))</f>
        <v>0</v>
      </c>
      <c r="AF9" s="144"/>
      <c r="AG9" s="97">
        <f>IF(AH9="","",IF(AH9&gt;AJ9,1,0))</f>
        <v>0</v>
      </c>
      <c r="AH9" s="105">
        <v>12</v>
      </c>
      <c r="AI9" s="97" t="s">
        <v>13</v>
      </c>
      <c r="AJ9" s="102">
        <v>15</v>
      </c>
      <c r="AK9" s="97">
        <f>IF(AJ9="","",IF(AJ9&gt;AH9,1,0))</f>
        <v>1</v>
      </c>
      <c r="AL9" s="236"/>
      <c r="AM9" s="16" t="str">
        <f>IF(AN9="","",IF(AN9&gt;AP9,1,0))</f>
        <v/>
      </c>
      <c r="AN9" s="17"/>
      <c r="AO9" s="16"/>
      <c r="AP9" s="18"/>
      <c r="AQ9" s="16" t="str">
        <f>IF(AP9="","",IF(AP9&gt;AN9,1,0))</f>
        <v/>
      </c>
      <c r="AR9" s="144"/>
      <c r="AS9" s="97" t="str">
        <f>IF(AT9="","",IF(AT9&gt;AV9,1,0))</f>
        <v/>
      </c>
      <c r="AT9" s="105"/>
      <c r="AU9" s="97" t="s">
        <v>13</v>
      </c>
      <c r="AV9" s="102"/>
      <c r="AW9" s="97" t="str">
        <f>IF(AV9="","",IF(AV9&gt;AT9,1,0))</f>
        <v/>
      </c>
      <c r="AX9" s="203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203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171"/>
      <c r="BK9" s="171"/>
      <c r="BL9" s="171"/>
      <c r="BM9" s="233"/>
      <c r="BN9" s="179"/>
      <c r="BO9" s="160"/>
      <c r="BP9" s="160"/>
      <c r="BQ9" s="157"/>
      <c r="BR9" s="160"/>
      <c r="BS9" s="160"/>
      <c r="BT9" s="163"/>
      <c r="BU9" s="166"/>
      <c r="BW9" s="21"/>
    </row>
    <row r="10" spans="1:77" ht="12" customHeight="1">
      <c r="A10" s="207"/>
      <c r="B10" s="193"/>
      <c r="C10" s="33" t="str">
        <f>M6</f>
        <v/>
      </c>
      <c r="D10" s="119">
        <f>SUM(L6)</f>
        <v>0</v>
      </c>
      <c r="E10" s="119" t="s">
        <v>13</v>
      </c>
      <c r="F10" s="119">
        <f>SUM(J6)</f>
        <v>0</v>
      </c>
      <c r="G10" s="15" t="str">
        <f>I6</f>
        <v/>
      </c>
      <c r="H10" s="214"/>
      <c r="I10" s="215"/>
      <c r="J10" s="215"/>
      <c r="K10" s="215"/>
      <c r="L10" s="215"/>
      <c r="M10" s="216"/>
      <c r="N10" s="144"/>
      <c r="O10" s="16">
        <f>IF(P10="","",IF(P10&gt;R10,1,0))</f>
        <v>1</v>
      </c>
      <c r="P10" s="19">
        <v>15</v>
      </c>
      <c r="Q10" s="16" t="s">
        <v>13</v>
      </c>
      <c r="R10" s="20">
        <v>9</v>
      </c>
      <c r="S10" s="16">
        <f>IF(R10="","",IF(R10&gt;P10,1,0))</f>
        <v>0</v>
      </c>
      <c r="T10" s="144"/>
      <c r="U10" s="97">
        <f>IF(V10="","",IF(V10&gt;X10,1,0))</f>
        <v>1</v>
      </c>
      <c r="V10" s="106">
        <v>15</v>
      </c>
      <c r="W10" s="97" t="s">
        <v>13</v>
      </c>
      <c r="X10" s="103">
        <v>11</v>
      </c>
      <c r="Y10" s="97">
        <f>IF(X10="","",IF(X10&gt;V10,1,0))</f>
        <v>0</v>
      </c>
      <c r="Z10" s="144"/>
      <c r="AA10" s="97">
        <f>IF(AB10="","",IF(AB10&gt;AD10,1,0))</f>
        <v>1</v>
      </c>
      <c r="AB10" s="106">
        <v>15</v>
      </c>
      <c r="AC10" s="97" t="s">
        <v>13</v>
      </c>
      <c r="AD10" s="103">
        <v>6</v>
      </c>
      <c r="AE10" s="97">
        <f>IF(AD10="","",IF(AD10&gt;AB10,1,0))</f>
        <v>0</v>
      </c>
      <c r="AF10" s="144"/>
      <c r="AG10" s="97">
        <f>IF(AH10="","",IF(AH10&gt;AJ10,1,0))</f>
        <v>0</v>
      </c>
      <c r="AH10" s="106">
        <v>14</v>
      </c>
      <c r="AI10" s="97" t="s">
        <v>13</v>
      </c>
      <c r="AJ10" s="103">
        <v>16</v>
      </c>
      <c r="AK10" s="97">
        <f>IF(AJ10="","",IF(AJ10&gt;AH10,1,0))</f>
        <v>1</v>
      </c>
      <c r="AL10" s="236"/>
      <c r="AM10" s="16" t="str">
        <f>IF(AN10="","",IF(AN10&gt;AP10,1,0))</f>
        <v/>
      </c>
      <c r="AN10" s="19"/>
      <c r="AO10" s="16"/>
      <c r="AP10" s="20"/>
      <c r="AQ10" s="16" t="str">
        <f>IF(AP10="","",IF(AP10&gt;AN10,1,0))</f>
        <v/>
      </c>
      <c r="AR10" s="144"/>
      <c r="AS10" s="97" t="str">
        <f>IF(AT10="","",IF(AT10&gt;AV10,1,0))</f>
        <v/>
      </c>
      <c r="AT10" s="106"/>
      <c r="AU10" s="97" t="s">
        <v>13</v>
      </c>
      <c r="AV10" s="103"/>
      <c r="AW10" s="97" t="str">
        <f>IF(AV10="","",IF(AV10&gt;AT10,1,0))</f>
        <v/>
      </c>
      <c r="AX10" s="203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203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171"/>
      <c r="BK10" s="171"/>
      <c r="BL10" s="171"/>
      <c r="BM10" s="233"/>
      <c r="BN10" s="179"/>
      <c r="BO10" s="160"/>
      <c r="BP10" s="160"/>
      <c r="BQ10" s="157"/>
      <c r="BR10" s="160"/>
      <c r="BS10" s="160"/>
      <c r="BT10" s="163"/>
      <c r="BU10" s="166"/>
      <c r="BW10" s="21"/>
    </row>
    <row r="11" spans="1:77" ht="12" customHeight="1" thickBot="1">
      <c r="A11" s="208"/>
      <c r="B11" s="221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217"/>
      <c r="I11" s="218"/>
      <c r="J11" s="218"/>
      <c r="K11" s="218"/>
      <c r="L11" s="218"/>
      <c r="M11" s="219"/>
      <c r="N11" s="145"/>
      <c r="O11" s="16">
        <f>IF(P11="","",IF(P11&gt;R11,1,0))</f>
        <v>0</v>
      </c>
      <c r="P11" s="25">
        <v>13</v>
      </c>
      <c r="Q11" s="26" t="s">
        <v>13</v>
      </c>
      <c r="R11" s="27">
        <v>15</v>
      </c>
      <c r="S11" s="16">
        <f>IF(R11="","",IF(R11&gt;P11,1,0))</f>
        <v>1</v>
      </c>
      <c r="T11" s="145"/>
      <c r="U11" s="97" t="str">
        <f>IF(V11="","",IF(V11&gt;X11,1,0))</f>
        <v/>
      </c>
      <c r="V11" s="107"/>
      <c r="W11" s="108" t="s">
        <v>13</v>
      </c>
      <c r="X11" s="104"/>
      <c r="Y11" s="97" t="str">
        <f>IF(X11="","",IF(X11&gt;V11,1,0))</f>
        <v/>
      </c>
      <c r="Z11" s="145"/>
      <c r="AA11" s="97" t="str">
        <f>IF(AB11="","",IF(AB11&gt;AD11,1,0))</f>
        <v/>
      </c>
      <c r="AB11" s="107"/>
      <c r="AC11" s="108" t="s">
        <v>13</v>
      </c>
      <c r="AD11" s="104"/>
      <c r="AE11" s="97" t="str">
        <f>IF(AD11="","",IF(AD11&gt;AB11,1,0))</f>
        <v/>
      </c>
      <c r="AF11" s="145"/>
      <c r="AG11" s="97" t="str">
        <f>IF(AH11="","",IF(AH11&gt;AJ11,1,0))</f>
        <v/>
      </c>
      <c r="AH11" s="107"/>
      <c r="AI11" s="108" t="s">
        <v>13</v>
      </c>
      <c r="AJ11" s="104"/>
      <c r="AK11" s="97" t="str">
        <f>IF(AJ11="","",IF(AJ11&gt;AH11,1,0))</f>
        <v/>
      </c>
      <c r="AL11" s="237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145"/>
      <c r="AS11" s="97" t="str">
        <f>IF(AT11="","",IF(AT11&gt;AV11,1,0))</f>
        <v/>
      </c>
      <c r="AT11" s="107"/>
      <c r="AU11" s="108" t="s">
        <v>13</v>
      </c>
      <c r="AV11" s="104"/>
      <c r="AW11" s="97" t="str">
        <f>IF(AV11="","",IF(AV11&gt;AT11,1,0))</f>
        <v/>
      </c>
      <c r="AX11" s="204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204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174"/>
      <c r="BK11" s="174"/>
      <c r="BL11" s="174"/>
      <c r="BM11" s="234"/>
      <c r="BN11" s="199"/>
      <c r="BO11" s="190"/>
      <c r="BP11" s="190"/>
      <c r="BQ11" s="191"/>
      <c r="BR11" s="190"/>
      <c r="BS11" s="190"/>
      <c r="BT11" s="187"/>
      <c r="BU11" s="188"/>
      <c r="BW11" s="21"/>
    </row>
    <row r="12" spans="1:77" ht="12" customHeight="1">
      <c r="A12" s="28">
        <f>H2</f>
        <v>0</v>
      </c>
      <c r="B12" s="228" t="str">
        <f>N4</f>
        <v>⑩</v>
      </c>
      <c r="C12" s="40"/>
      <c r="D12" s="41">
        <f>$R$4</f>
        <v>2</v>
      </c>
      <c r="E12" s="41" t="s">
        <v>13</v>
      </c>
      <c r="F12" s="41">
        <f>O4</f>
        <v>0</v>
      </c>
      <c r="G12" s="42"/>
      <c r="H12" s="229" t="str">
        <f>N8</f>
        <v>⑥</v>
      </c>
      <c r="I12" s="30"/>
      <c r="J12" s="30">
        <f>R8</f>
        <v>2</v>
      </c>
      <c r="K12" s="43" t="s">
        <v>13</v>
      </c>
      <c r="L12" s="41">
        <f>O8</f>
        <v>1</v>
      </c>
      <c r="M12" s="31"/>
      <c r="N12" s="211"/>
      <c r="O12" s="212"/>
      <c r="P12" s="212"/>
      <c r="Q12" s="212"/>
      <c r="R12" s="212"/>
      <c r="S12" s="213"/>
      <c r="T12" s="202" t="s">
        <v>24</v>
      </c>
      <c r="U12" s="98">
        <f>IF(V13="","",SUM(U13:U15))</f>
        <v>1</v>
      </c>
      <c r="V12" s="12"/>
      <c r="W12" s="13" t="s">
        <v>13</v>
      </c>
      <c r="X12" s="11">
        <f>IF(X13="","",SUM(Y13:Y15))</f>
        <v>2</v>
      </c>
      <c r="Y12" s="12"/>
      <c r="Z12" s="143" t="s">
        <v>17</v>
      </c>
      <c r="AA12" s="98">
        <f>IF(AB13="","",SUM(AA13:AA15))</f>
        <v>2</v>
      </c>
      <c r="AB12" s="99"/>
      <c r="AC12" s="101" t="s">
        <v>13</v>
      </c>
      <c r="AD12" s="98">
        <f>IF(AD13="","",SUM(AE13:AE15))</f>
        <v>1</v>
      </c>
      <c r="AE12" s="99"/>
      <c r="AF12" s="146"/>
      <c r="AG12" s="93" t="str">
        <f>IF(AH13="","",SUM(AG13:AG15))</f>
        <v/>
      </c>
      <c r="AH12" s="94"/>
      <c r="AI12" s="41" t="s">
        <v>13</v>
      </c>
      <c r="AJ12" s="93" t="str">
        <f>IF(AJ13="","",SUM(AK13:AK15))</f>
        <v/>
      </c>
      <c r="AK12" s="94"/>
      <c r="AL12" s="202"/>
      <c r="AM12" s="98" t="str">
        <f>IF(AN13="","",SUM(AM13:AM15))</f>
        <v/>
      </c>
      <c r="AN12" s="99"/>
      <c r="AO12" s="101" t="s">
        <v>13</v>
      </c>
      <c r="AP12" s="98" t="str">
        <f>IF(AP13="","",SUM(AQ13:AQ15))</f>
        <v/>
      </c>
      <c r="AQ12" s="99"/>
      <c r="AR12" s="184"/>
      <c r="AS12" s="93" t="str">
        <f>IF(AT13="","",SUM(AS13:AS15))</f>
        <v/>
      </c>
      <c r="AT12" s="94"/>
      <c r="AU12" s="41" t="s">
        <v>13</v>
      </c>
      <c r="AV12" s="93" t="str">
        <f>IF(AV13="","",SUM(AW13:AW15))</f>
        <v/>
      </c>
      <c r="AW12" s="94"/>
      <c r="AX12" s="202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202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173">
        <f>SUMPRODUCT((J12=2)+(D12=2)+(U12=2)+(AA12=2)+(AG12=2)+(AM12=2)+(AS12=2)+(AY12=2)+(BE12=2))</f>
        <v>3</v>
      </c>
      <c r="BK12" s="205" t="s">
        <v>14</v>
      </c>
      <c r="BL12" s="173">
        <f>SUMPRODUCT((L12=2)+(F12=2)+(X12=2)+(AD12=2)+(AJ12=2)+(AP12=2)+(AV12=2)+(BB12=2)+(BH12=2))</f>
        <v>1</v>
      </c>
      <c r="BM12" s="175">
        <f t="shared" ref="BM12" si="1">SUM(BJ12*2)+BL12</f>
        <v>7</v>
      </c>
      <c r="BN12" s="198">
        <f>SUM(D12,J12,O12,U12,AA12,AG12,AM12,AS12,AY12,BE12)</f>
        <v>7</v>
      </c>
      <c r="BO12" s="189" t="s">
        <v>14</v>
      </c>
      <c r="BP12" s="189">
        <f>SUM(F12,L12,X12,AD12,AJ12,AP12,AV12,BB12,BH12)</f>
        <v>4</v>
      </c>
      <c r="BQ12" s="156">
        <f>SUM(BN12/BP12)</f>
        <v>1.75</v>
      </c>
      <c r="BR12" s="189">
        <f>SUM(J13,J14,J15,P13,P14,P15,V13,V14,V15,AB13,AB14,AB15,AH13,AH14,AH15,AN13,AN14,AN15,AT13,AT14,AT15,AZ13,AZ14,AZ15,BF13,BF14,BF15,D13,D14,D15)</f>
        <v>149</v>
      </c>
      <c r="BS12" s="189">
        <f>SUM(F13,F14,F15,L13,L14,L15,R13,R14,R15,X13,X14,X15,AD13,AD14,AD15,AJ13,AJ14,AJ15,AP13,AP14,AP15,AV13,AV14,AV15,BB13,BB14,BB15,BH13,BH14,BH15)</f>
        <v>141</v>
      </c>
      <c r="BT12" s="162">
        <f>SUM(BR12/BS12)</f>
        <v>1.0567375886524824</v>
      </c>
      <c r="BU12" s="166">
        <f>$BV12</f>
        <v>1</v>
      </c>
      <c r="BV12" s="1">
        <f>RANK(BY12,BY$4:BY$43)</f>
        <v>1</v>
      </c>
      <c r="BW12" s="21">
        <f>IF(BN12=0,0,IF(BP12=0,9,BQ12))</f>
        <v>1.75</v>
      </c>
      <c r="BX12" s="1">
        <f>IF(BR12=0,0,BT12)</f>
        <v>1.0567375886524824</v>
      </c>
      <c r="BY12" s="1">
        <f>BJ12+0.01*BW12+0.00001*BX12</f>
        <v>3.0175105673758864</v>
      </c>
    </row>
    <row r="13" spans="1:77" ht="12" customHeight="1">
      <c r="A13" s="207" t="str">
        <f>N3</f>
        <v>雪猿</v>
      </c>
      <c r="B13" s="193"/>
      <c r="C13" s="33">
        <f>S5</f>
        <v>1</v>
      </c>
      <c r="D13" s="119">
        <f>R5</f>
        <v>15</v>
      </c>
      <c r="E13" s="119">
        <f>R3</f>
        <v>0</v>
      </c>
      <c r="F13" s="119">
        <f>SUM(P5)</f>
        <v>13</v>
      </c>
      <c r="G13" s="15">
        <f>O5</f>
        <v>0</v>
      </c>
      <c r="H13" s="230"/>
      <c r="I13" s="34">
        <f>S9</f>
        <v>1</v>
      </c>
      <c r="J13" s="34">
        <f>R9</f>
        <v>15</v>
      </c>
      <c r="K13" s="34" t="s">
        <v>13</v>
      </c>
      <c r="L13" s="35">
        <f>P9</f>
        <v>9</v>
      </c>
      <c r="M13" s="36">
        <f>O9</f>
        <v>0</v>
      </c>
      <c r="N13" s="214"/>
      <c r="O13" s="215"/>
      <c r="P13" s="215"/>
      <c r="Q13" s="215"/>
      <c r="R13" s="215"/>
      <c r="S13" s="216"/>
      <c r="T13" s="203"/>
      <c r="U13" s="16">
        <f>IF(V13="","",IF(V13&gt;X13,1,0))</f>
        <v>1</v>
      </c>
      <c r="V13" s="17">
        <v>15</v>
      </c>
      <c r="W13" s="16" t="s">
        <v>13</v>
      </c>
      <c r="X13" s="18">
        <v>10</v>
      </c>
      <c r="Y13" s="16">
        <f>IF(X13="","",IF(X13&gt;V13,1,0))</f>
        <v>0</v>
      </c>
      <c r="Z13" s="144"/>
      <c r="AA13" s="97">
        <f>IF(AB13="","",IF(AB13&gt;AD13,1,0))</f>
        <v>0</v>
      </c>
      <c r="AB13" s="105">
        <v>13</v>
      </c>
      <c r="AC13" s="97" t="s">
        <v>13</v>
      </c>
      <c r="AD13" s="102">
        <v>15</v>
      </c>
      <c r="AE13" s="97">
        <f>IF(AD13="","",IF(AD13&gt;AB13,1,0))</f>
        <v>1</v>
      </c>
      <c r="AF13" s="147"/>
      <c r="AG13" s="34" t="str">
        <f>IF(AH13="","",IF(AH13&gt;AJ13,1,0))</f>
        <v/>
      </c>
      <c r="AH13" s="41"/>
      <c r="AI13" s="34" t="s">
        <v>13</v>
      </c>
      <c r="AJ13" s="67"/>
      <c r="AK13" s="34" t="str">
        <f>IF(AJ13="","",IF(AJ13&gt;AH13,1,0))</f>
        <v/>
      </c>
      <c r="AL13" s="203"/>
      <c r="AM13" s="97" t="str">
        <f>IF(AN13="","",IF(AN13&gt;AP13,1,0))</f>
        <v/>
      </c>
      <c r="AN13" s="105"/>
      <c r="AO13" s="97" t="s">
        <v>13</v>
      </c>
      <c r="AP13" s="102"/>
      <c r="AQ13" s="97" t="str">
        <f>IF(AP13="","",IF(AP13&gt;AN13,1,0))</f>
        <v/>
      </c>
      <c r="AR13" s="185"/>
      <c r="AS13" s="34" t="str">
        <f>IF(AT13="","",IF(AT13&gt;AV13,1,0))</f>
        <v/>
      </c>
      <c r="AT13" s="41"/>
      <c r="AU13" s="34" t="s">
        <v>13</v>
      </c>
      <c r="AV13" s="67"/>
      <c r="AW13" s="34" t="str">
        <f>IF(AV13="","",IF(AV13&gt;AT13,1,0))</f>
        <v/>
      </c>
      <c r="AX13" s="203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203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171"/>
      <c r="BK13" s="171"/>
      <c r="BL13" s="171"/>
      <c r="BM13" s="176"/>
      <c r="BN13" s="179"/>
      <c r="BO13" s="160"/>
      <c r="BP13" s="160"/>
      <c r="BQ13" s="157"/>
      <c r="BR13" s="160"/>
      <c r="BS13" s="160"/>
      <c r="BT13" s="163"/>
      <c r="BU13" s="166"/>
      <c r="BW13" s="21"/>
    </row>
    <row r="14" spans="1:77" ht="12" customHeight="1">
      <c r="A14" s="207"/>
      <c r="B14" s="193"/>
      <c r="C14" s="33">
        <f>S6</f>
        <v>1</v>
      </c>
      <c r="D14" s="119">
        <f>R6</f>
        <v>15</v>
      </c>
      <c r="E14" s="119" t="s">
        <v>13</v>
      </c>
      <c r="F14" s="119">
        <f>SUM(P6)</f>
        <v>13</v>
      </c>
      <c r="G14" s="15">
        <f>O6</f>
        <v>0</v>
      </c>
      <c r="H14" s="230"/>
      <c r="I14" s="34">
        <f>S10</f>
        <v>0</v>
      </c>
      <c r="J14" s="34">
        <f>R10</f>
        <v>9</v>
      </c>
      <c r="K14" s="34" t="s">
        <v>13</v>
      </c>
      <c r="L14" s="35">
        <f>P10</f>
        <v>15</v>
      </c>
      <c r="M14" s="42">
        <f>O10</f>
        <v>1</v>
      </c>
      <c r="N14" s="214"/>
      <c r="O14" s="215"/>
      <c r="P14" s="215"/>
      <c r="Q14" s="215"/>
      <c r="R14" s="215"/>
      <c r="S14" s="216"/>
      <c r="T14" s="203"/>
      <c r="U14" s="16">
        <f>IF(V14="","",IF(V14&gt;X14,1,0))</f>
        <v>0</v>
      </c>
      <c r="V14" s="19">
        <v>9</v>
      </c>
      <c r="W14" s="16" t="s">
        <v>13</v>
      </c>
      <c r="X14" s="20">
        <v>15</v>
      </c>
      <c r="Y14" s="16">
        <f>IF(X14="","",IF(X14&gt;V14,1,0))</f>
        <v>1</v>
      </c>
      <c r="Z14" s="144"/>
      <c r="AA14" s="97">
        <f>IF(AB14="","",IF(AB14&gt;AD14,1,0))</f>
        <v>1</v>
      </c>
      <c r="AB14" s="106">
        <v>15</v>
      </c>
      <c r="AC14" s="97" t="s">
        <v>13</v>
      </c>
      <c r="AD14" s="103">
        <v>13</v>
      </c>
      <c r="AE14" s="97">
        <f>IF(AD14="","",IF(AD14&gt;AB14,1,0))</f>
        <v>0</v>
      </c>
      <c r="AF14" s="147"/>
      <c r="AG14" s="34" t="str">
        <f>IF(AH14="","",IF(AH14&gt;AJ14,1,0))</f>
        <v/>
      </c>
      <c r="AH14" s="34"/>
      <c r="AI14" s="34" t="s">
        <v>13</v>
      </c>
      <c r="AJ14" s="35"/>
      <c r="AK14" s="34" t="str">
        <f>IF(AJ14="","",IF(AJ14&gt;AH14,1,0))</f>
        <v/>
      </c>
      <c r="AL14" s="203"/>
      <c r="AM14" s="97" t="str">
        <f>IF(AN14="","",IF(AN14&gt;AP14,1,0))</f>
        <v/>
      </c>
      <c r="AN14" s="106"/>
      <c r="AO14" s="97" t="s">
        <v>13</v>
      </c>
      <c r="AP14" s="103"/>
      <c r="AQ14" s="97" t="str">
        <f>IF(AP14="","",IF(AP14&gt;AN14,1,0))</f>
        <v/>
      </c>
      <c r="AR14" s="185"/>
      <c r="AS14" s="34" t="str">
        <f>IF(AT14="","",IF(AT14&gt;AV14,1,0))</f>
        <v/>
      </c>
      <c r="AT14" s="34"/>
      <c r="AU14" s="34" t="s">
        <v>13</v>
      </c>
      <c r="AV14" s="35"/>
      <c r="AW14" s="34" t="str">
        <f>IF(AV14="","",IF(AV14&gt;AT14,1,0))</f>
        <v/>
      </c>
      <c r="AX14" s="203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203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171"/>
      <c r="BK14" s="171"/>
      <c r="BL14" s="171"/>
      <c r="BM14" s="176"/>
      <c r="BN14" s="179"/>
      <c r="BO14" s="160"/>
      <c r="BP14" s="160"/>
      <c r="BQ14" s="157"/>
      <c r="BR14" s="160"/>
      <c r="BS14" s="160"/>
      <c r="BT14" s="163"/>
      <c r="BU14" s="166"/>
      <c r="BW14" s="21"/>
    </row>
    <row r="15" spans="1:77" ht="12" customHeight="1" thickBot="1">
      <c r="A15" s="208"/>
      <c r="B15" s="227"/>
      <c r="C15" s="44" t="str">
        <f>S7</f>
        <v/>
      </c>
      <c r="D15" s="115">
        <f>R7</f>
        <v>0</v>
      </c>
      <c r="E15" s="115" t="s">
        <v>13</v>
      </c>
      <c r="F15" s="115">
        <f>SUM(P7)</f>
        <v>0</v>
      </c>
      <c r="G15" s="45" t="str">
        <f>O7</f>
        <v/>
      </c>
      <c r="H15" s="231"/>
      <c r="I15" s="38">
        <f>S11</f>
        <v>1</v>
      </c>
      <c r="J15" s="38">
        <f>R11</f>
        <v>15</v>
      </c>
      <c r="K15" s="38" t="s">
        <v>13</v>
      </c>
      <c r="L15" s="46">
        <f>P11</f>
        <v>13</v>
      </c>
      <c r="M15" s="39">
        <f>O11</f>
        <v>0</v>
      </c>
      <c r="N15" s="217"/>
      <c r="O15" s="218"/>
      <c r="P15" s="218"/>
      <c r="Q15" s="218"/>
      <c r="R15" s="218"/>
      <c r="S15" s="219"/>
      <c r="T15" s="204"/>
      <c r="U15" s="16">
        <f>IF(V15="","",IF(V15&gt;X15,1,0))</f>
        <v>0</v>
      </c>
      <c r="V15" s="25">
        <v>13</v>
      </c>
      <c r="W15" s="26"/>
      <c r="X15" s="27">
        <v>15</v>
      </c>
      <c r="Y15" s="16">
        <f>IF(X15="","",IF(X15&gt;V15,1,0))</f>
        <v>1</v>
      </c>
      <c r="Z15" s="145"/>
      <c r="AA15" s="97">
        <f>IF(AB15="","",IF(AB15&gt;AD15,1,0))</f>
        <v>1</v>
      </c>
      <c r="AB15" s="107">
        <v>15</v>
      </c>
      <c r="AC15" s="108" t="s">
        <v>13</v>
      </c>
      <c r="AD15" s="104">
        <v>10</v>
      </c>
      <c r="AE15" s="97">
        <f>IF(AD15="","",IF(AD15&gt;AB15,1,0))</f>
        <v>0</v>
      </c>
      <c r="AF15" s="148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204"/>
      <c r="AM15" s="97" t="str">
        <f>IF(AN15="","",IF(AN15&gt;AP15,1,0))</f>
        <v/>
      </c>
      <c r="AN15" s="107"/>
      <c r="AO15" s="108" t="s">
        <v>13</v>
      </c>
      <c r="AP15" s="104"/>
      <c r="AQ15" s="97" t="str">
        <f>IF(AP15="","",IF(AP15&gt;AN15,1,0))</f>
        <v/>
      </c>
      <c r="AR15" s="201"/>
      <c r="AS15" s="34" t="str">
        <f>IF(AT15="","",IF(AT15&gt;AV15,1,0))</f>
        <v/>
      </c>
      <c r="AT15" s="38"/>
      <c r="AU15" s="38" t="s">
        <v>13</v>
      </c>
      <c r="AV15" s="46"/>
      <c r="AW15" s="34" t="str">
        <f>IF(AV15="","",IF(AV15&gt;AT15,1,0))</f>
        <v/>
      </c>
      <c r="AX15" s="204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204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174"/>
      <c r="BK15" s="174"/>
      <c r="BL15" s="174"/>
      <c r="BM15" s="177"/>
      <c r="BN15" s="199"/>
      <c r="BO15" s="190"/>
      <c r="BP15" s="190"/>
      <c r="BQ15" s="191"/>
      <c r="BR15" s="190"/>
      <c r="BS15" s="190"/>
      <c r="BT15" s="187"/>
      <c r="BU15" s="188"/>
      <c r="BW15" s="21"/>
    </row>
    <row r="16" spans="1:77" ht="12" customHeight="1">
      <c r="A16" s="28">
        <f>N2</f>
        <v>0</v>
      </c>
      <c r="B16" s="220" t="str">
        <f>T4</f>
        <v>⑦</v>
      </c>
      <c r="C16" s="29"/>
      <c r="D16" s="30">
        <f>X4</f>
        <v>1</v>
      </c>
      <c r="E16" s="30" t="s">
        <v>13</v>
      </c>
      <c r="F16" s="30">
        <f>U4</f>
        <v>2</v>
      </c>
      <c r="G16" s="31"/>
      <c r="H16" s="195" t="str">
        <f>$T$8</f>
        <v>⑪</v>
      </c>
      <c r="I16" s="30"/>
      <c r="J16" s="30">
        <f>X8</f>
        <v>0</v>
      </c>
      <c r="K16" s="30" t="s">
        <v>13</v>
      </c>
      <c r="L16" s="47">
        <f>SUM(U8)</f>
        <v>2</v>
      </c>
      <c r="M16" s="31"/>
      <c r="N16" s="181" t="str">
        <f>T12</f>
        <v>③</v>
      </c>
      <c r="O16" s="30"/>
      <c r="P16" s="30">
        <f>X12</f>
        <v>2</v>
      </c>
      <c r="Q16" s="30" t="s">
        <v>13</v>
      </c>
      <c r="R16" s="43">
        <f>U12</f>
        <v>1</v>
      </c>
      <c r="S16" s="31"/>
      <c r="T16" s="211"/>
      <c r="U16" s="212"/>
      <c r="V16" s="212"/>
      <c r="W16" s="212"/>
      <c r="X16" s="212"/>
      <c r="Y16" s="213"/>
      <c r="Z16" s="184"/>
      <c r="AA16" s="93" t="str">
        <f>IF(AB17="","",SUM(AA17:AA19))</f>
        <v/>
      </c>
      <c r="AB16" s="94"/>
      <c r="AC16" s="41" t="s">
        <v>13</v>
      </c>
      <c r="AD16" s="93" t="str">
        <f>IF(AD17="","",SUM(AE17:AE19))</f>
        <v/>
      </c>
      <c r="AE16" s="94"/>
      <c r="AF16" s="143" t="s">
        <v>15</v>
      </c>
      <c r="AG16" s="98">
        <f>IF(AH17="","",SUM(AG17:AG19))</f>
        <v>2</v>
      </c>
      <c r="AH16" s="99"/>
      <c r="AI16" s="101" t="s">
        <v>13</v>
      </c>
      <c r="AJ16" s="98">
        <f>IF(AJ17="","",SUM(AK17:AK19))</f>
        <v>0</v>
      </c>
      <c r="AK16" s="99"/>
      <c r="AL16" s="184"/>
      <c r="AM16" s="93" t="str">
        <f>IF(AN17="","",SUM(AM17:AM19))</f>
        <v/>
      </c>
      <c r="AN16" s="94"/>
      <c r="AO16" s="41" t="s">
        <v>13</v>
      </c>
      <c r="AP16" s="93" t="str">
        <f>IF(AP17="","",SUM(AQ17:AQ19))</f>
        <v/>
      </c>
      <c r="AQ16" s="94"/>
      <c r="AR16" s="143"/>
      <c r="AS16" s="98" t="str">
        <f>IF(AT17="","",SUM(AS17:AS19))</f>
        <v/>
      </c>
      <c r="AT16" s="99"/>
      <c r="AU16" s="101" t="s">
        <v>13</v>
      </c>
      <c r="AV16" s="98" t="str">
        <f>IF(AV17="","",SUM(AW17:AW19))</f>
        <v/>
      </c>
      <c r="AW16" s="99"/>
      <c r="AX16" s="202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202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173">
        <f>SUMPRODUCT((J16=2)+(P16=2)+(D16=2)+(AA16=2)+(AG16=2)+(AM16=2)+(AS16=2)+(AY16=2)+(BE16=2))</f>
        <v>2</v>
      </c>
      <c r="BK16" s="205" t="s">
        <v>14</v>
      </c>
      <c r="BL16" s="173">
        <f>SUMPRODUCT((L16=2)+(R16=2)+(F16=2)+(AD16=2)+(AJ16=2)+(AP16=2)+(AV16=2)+(BB16=2)+(BH16=2))</f>
        <v>2</v>
      </c>
      <c r="BM16" s="175">
        <f t="shared" ref="BM16" si="2">SUM(BJ16*2)+BL16</f>
        <v>6</v>
      </c>
      <c r="BN16" s="198">
        <f>SUM(D16,J16,P16,U16,AA16,AG16,AM16,AS16,AY16,BE16)</f>
        <v>5</v>
      </c>
      <c r="BO16" s="189" t="s">
        <v>14</v>
      </c>
      <c r="BP16" s="189">
        <f>SUM(F16,L16,R16,AD16,AJ16,AP16,AV16,BB16,BH16)</f>
        <v>5</v>
      </c>
      <c r="BQ16" s="156">
        <f>SUM(BN16/BP16)</f>
        <v>1</v>
      </c>
      <c r="BR16" s="189">
        <f>SUM(J17,J18,J19,P17,P18,P19,V17,V18,V19,AB17,AB18,AB19,AH17,AH18,AH19,AN17,AN18,AN19,AT17,AT18,AT19,AZ17,AZ18,AZ19,BF17,BF18,BF19,D17,D18,D19)</f>
        <v>134</v>
      </c>
      <c r="BS16" s="189">
        <f>SUM(F17,F18,F19,L17,L18,L19,R17,R18,R19,X17,X18,X19,AD17,AD18,AD19,AJ17,AJ18,AJ19,AP17,AP18,AP19,AV17,AV18,AV19,BB17,BB18,BB19,BH17,BH18,BH19)</f>
        <v>132</v>
      </c>
      <c r="BT16" s="162">
        <f>SUM(BR16/BS16)</f>
        <v>1.0151515151515151</v>
      </c>
      <c r="BU16" s="166">
        <f>$BV16</f>
        <v>5</v>
      </c>
      <c r="BV16" s="1">
        <f>RANK(BY16,BY$4:BY$43)</f>
        <v>5</v>
      </c>
      <c r="BW16" s="21">
        <f>IF(BN16=0,0,IF(BP16=0,9,BQ16))</f>
        <v>1</v>
      </c>
      <c r="BX16" s="1">
        <f>IF(BR16=0,0,BT16)</f>
        <v>1.0151515151515151</v>
      </c>
      <c r="BY16" s="1">
        <f>BJ16+0.01*BW16+0.00001*BX16</f>
        <v>2.0100101515151514</v>
      </c>
    </row>
    <row r="17" spans="1:77" ht="12" customHeight="1" thickBot="1">
      <c r="A17" s="207" t="str">
        <f>T3</f>
        <v>ＷＥＥＤ</v>
      </c>
      <c r="B17" s="193"/>
      <c r="C17" s="33">
        <f>Y5</f>
        <v>0</v>
      </c>
      <c r="D17" s="119">
        <f>X5</f>
        <v>13</v>
      </c>
      <c r="E17" s="119" t="s">
        <v>14</v>
      </c>
      <c r="F17" s="119">
        <f>V5</f>
        <v>15</v>
      </c>
      <c r="G17" s="15">
        <f>U5</f>
        <v>1</v>
      </c>
      <c r="H17" s="196"/>
      <c r="I17" s="34">
        <f>Y9</f>
        <v>0</v>
      </c>
      <c r="J17" s="34">
        <f>X9</f>
        <v>14</v>
      </c>
      <c r="K17" s="34" t="s">
        <v>13</v>
      </c>
      <c r="L17" s="34">
        <f>V9</f>
        <v>16</v>
      </c>
      <c r="M17" s="48">
        <f>U9</f>
        <v>1</v>
      </c>
      <c r="N17" s="182"/>
      <c r="O17" s="35">
        <f>Y13</f>
        <v>0</v>
      </c>
      <c r="P17" s="48">
        <f>X13</f>
        <v>10</v>
      </c>
      <c r="Q17" s="34" t="s">
        <v>13</v>
      </c>
      <c r="R17" s="35">
        <f>V13</f>
        <v>15</v>
      </c>
      <c r="S17" s="48">
        <f>U13</f>
        <v>1</v>
      </c>
      <c r="T17" s="214"/>
      <c r="U17" s="215"/>
      <c r="V17" s="215"/>
      <c r="W17" s="215"/>
      <c r="X17" s="215"/>
      <c r="Y17" s="216"/>
      <c r="Z17" s="185"/>
      <c r="AA17" s="34" t="str">
        <f>IF(AB17="","",IF(AB17&gt;AD17,1,0))</f>
        <v/>
      </c>
      <c r="AB17" s="41"/>
      <c r="AC17" s="34" t="s">
        <v>13</v>
      </c>
      <c r="AD17" s="67"/>
      <c r="AE17" s="34" t="str">
        <f>IF(AD17="","",IF(AD17&gt;AB17,1,0))</f>
        <v/>
      </c>
      <c r="AF17" s="144"/>
      <c r="AG17" s="97">
        <f>IF(AH17="","",IF(AH17&gt;AJ17,1,0))</f>
        <v>1</v>
      </c>
      <c r="AH17" s="105">
        <v>15</v>
      </c>
      <c r="AI17" s="97" t="s">
        <v>13</v>
      </c>
      <c r="AJ17" s="102">
        <v>13</v>
      </c>
      <c r="AK17" s="97">
        <f>IF(AJ17="","",IF(AJ17&gt;AH17,1,0))</f>
        <v>0</v>
      </c>
      <c r="AL17" s="185"/>
      <c r="AM17" s="34" t="str">
        <f>IF(AN17="","",IF(AN17&gt;AP17,1,0))</f>
        <v/>
      </c>
      <c r="AN17" s="41"/>
      <c r="AO17" s="34" t="s">
        <v>13</v>
      </c>
      <c r="AP17" s="67"/>
      <c r="AQ17" s="34" t="str">
        <f>IF(AP17="","",IF(AP17&gt;AN17,1,0))</f>
        <v/>
      </c>
      <c r="AR17" s="144"/>
      <c r="AS17" s="97" t="str">
        <f>IF(AT17="","",IF(AT17&gt;AV17,1,0))</f>
        <v/>
      </c>
      <c r="AT17" s="105"/>
      <c r="AU17" s="97" t="s">
        <v>13</v>
      </c>
      <c r="AV17" s="102"/>
      <c r="AW17" s="97" t="str">
        <f>IF(AV17="","",IF(AV17&gt;AT17,1,0))</f>
        <v/>
      </c>
      <c r="AX17" s="203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203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171"/>
      <c r="BK17" s="171"/>
      <c r="BL17" s="171"/>
      <c r="BM17" s="176"/>
      <c r="BN17" s="179"/>
      <c r="BO17" s="160"/>
      <c r="BP17" s="160"/>
      <c r="BQ17" s="157"/>
      <c r="BR17" s="160"/>
      <c r="BS17" s="160"/>
      <c r="BT17" s="163"/>
      <c r="BU17" s="166"/>
      <c r="BW17" s="21"/>
    </row>
    <row r="18" spans="1:77" ht="12" customHeight="1">
      <c r="A18" s="207"/>
      <c r="B18" s="193"/>
      <c r="C18" s="33">
        <f>Y6</f>
        <v>1</v>
      </c>
      <c r="D18" s="119">
        <f>X6</f>
        <v>15</v>
      </c>
      <c r="E18" s="47" t="s">
        <v>13</v>
      </c>
      <c r="F18" s="119">
        <f>V6</f>
        <v>11</v>
      </c>
      <c r="G18" s="15">
        <f>U6</f>
        <v>0</v>
      </c>
      <c r="H18" s="196"/>
      <c r="I18" s="34">
        <f>Y10</f>
        <v>0</v>
      </c>
      <c r="J18" s="34">
        <f>X10</f>
        <v>11</v>
      </c>
      <c r="K18" s="34" t="s">
        <v>13</v>
      </c>
      <c r="L18" s="34">
        <f>V10</f>
        <v>15</v>
      </c>
      <c r="M18" s="48">
        <f>U10</f>
        <v>1</v>
      </c>
      <c r="N18" s="182"/>
      <c r="O18" s="35">
        <f>Y14</f>
        <v>1</v>
      </c>
      <c r="P18" s="48">
        <f>X14</f>
        <v>15</v>
      </c>
      <c r="Q18" s="34" t="s">
        <v>13</v>
      </c>
      <c r="R18" s="35">
        <f>V14</f>
        <v>9</v>
      </c>
      <c r="S18" s="48">
        <f>U14</f>
        <v>0</v>
      </c>
      <c r="T18" s="214"/>
      <c r="U18" s="215"/>
      <c r="V18" s="215"/>
      <c r="W18" s="215"/>
      <c r="X18" s="215"/>
      <c r="Y18" s="216"/>
      <c r="Z18" s="185"/>
      <c r="AA18" s="34" t="str">
        <f>IF(AB18="","",IF(AB18&gt;AD18,1,0))</f>
        <v/>
      </c>
      <c r="AB18" s="34"/>
      <c r="AC18" s="34" t="s">
        <v>13</v>
      </c>
      <c r="AD18" s="35"/>
      <c r="AE18" s="34" t="str">
        <f>IF(AD18="","",IF(AD18&gt;AB18,1,0))</f>
        <v/>
      </c>
      <c r="AF18" s="144"/>
      <c r="AG18" s="97">
        <f>IF(AH18="","",IF(AH18&gt;AJ18,1,0))</f>
        <v>1</v>
      </c>
      <c r="AH18" s="106">
        <v>15</v>
      </c>
      <c r="AI18" s="97" t="s">
        <v>13</v>
      </c>
      <c r="AJ18" s="103">
        <v>10</v>
      </c>
      <c r="AK18" s="97">
        <f>IF(AJ18="","",IF(AJ18&gt;AH18,1,0))</f>
        <v>0</v>
      </c>
      <c r="AL18" s="185"/>
      <c r="AM18" s="34" t="str">
        <f>IF(AN18="","",IF(AN18&gt;AP18,1,0))</f>
        <v/>
      </c>
      <c r="AN18" s="34"/>
      <c r="AO18" s="34" t="s">
        <v>13</v>
      </c>
      <c r="AP18" s="35"/>
      <c r="AQ18" s="34" t="str">
        <f>IF(AP18="","",IF(AP18&gt;AN18,1,0))</f>
        <v/>
      </c>
      <c r="AR18" s="144"/>
      <c r="AS18" s="97" t="str">
        <f>IF(AT18="","",IF(AT18&gt;AV18,1,0))</f>
        <v/>
      </c>
      <c r="AT18" s="106"/>
      <c r="AU18" s="97" t="s">
        <v>13</v>
      </c>
      <c r="AV18" s="103"/>
      <c r="AW18" s="97" t="str">
        <f>IF(AV18="","",IF(AV18&gt;AT18,1,0))</f>
        <v/>
      </c>
      <c r="AX18" s="203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203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171"/>
      <c r="BK18" s="171"/>
      <c r="BL18" s="171"/>
      <c r="BM18" s="176"/>
      <c r="BN18" s="179"/>
      <c r="BO18" s="160"/>
      <c r="BP18" s="160"/>
      <c r="BQ18" s="157"/>
      <c r="BR18" s="160"/>
      <c r="BS18" s="160"/>
      <c r="BT18" s="163"/>
      <c r="BU18" s="166"/>
      <c r="BW18" s="21"/>
    </row>
    <row r="19" spans="1:77" ht="12" customHeight="1" thickBot="1">
      <c r="A19" s="208"/>
      <c r="B19" s="227"/>
      <c r="C19" s="37">
        <f>Y7</f>
        <v>0</v>
      </c>
      <c r="D19" s="22">
        <f>X7</f>
        <v>11</v>
      </c>
      <c r="E19" s="22" t="s">
        <v>14</v>
      </c>
      <c r="F19" s="22">
        <f>V7</f>
        <v>15</v>
      </c>
      <c r="G19" s="24">
        <f>U7</f>
        <v>1</v>
      </c>
      <c r="H19" s="206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200"/>
      <c r="O19" s="46">
        <f>Y15</f>
        <v>1</v>
      </c>
      <c r="P19" s="49">
        <f>X15</f>
        <v>15</v>
      </c>
      <c r="Q19" s="38" t="s">
        <v>13</v>
      </c>
      <c r="R19" s="46">
        <f>V15</f>
        <v>13</v>
      </c>
      <c r="S19" s="49">
        <f>U15</f>
        <v>0</v>
      </c>
      <c r="T19" s="217"/>
      <c r="U19" s="218"/>
      <c r="V19" s="218"/>
      <c r="W19" s="218"/>
      <c r="X19" s="218"/>
      <c r="Y19" s="219"/>
      <c r="Z19" s="201"/>
      <c r="AA19" s="34" t="str">
        <f>IF(AB19="","",IF(AB19&gt;AD19,1,0))</f>
        <v/>
      </c>
      <c r="AB19" s="38"/>
      <c r="AC19" s="38" t="s">
        <v>13</v>
      </c>
      <c r="AD19" s="46"/>
      <c r="AE19" s="34" t="str">
        <f>IF(AD19="","",IF(AD19&gt;AB19,1,0))</f>
        <v/>
      </c>
      <c r="AF19" s="145"/>
      <c r="AG19" s="97" t="str">
        <f>IF(AH19="","",IF(AH19&gt;AJ19,1,0))</f>
        <v/>
      </c>
      <c r="AH19" s="107"/>
      <c r="AI19" s="108" t="s">
        <v>13</v>
      </c>
      <c r="AJ19" s="104"/>
      <c r="AK19" s="97" t="str">
        <f>IF(AJ19="","",IF(AJ19&gt;AH19,1,0))</f>
        <v/>
      </c>
      <c r="AL19" s="201"/>
      <c r="AM19" s="34" t="str">
        <f>IF(AN19="","",IF(AN19&gt;AP19,1,0))</f>
        <v/>
      </c>
      <c r="AN19" s="38"/>
      <c r="AO19" s="38" t="s">
        <v>13</v>
      </c>
      <c r="AP19" s="46"/>
      <c r="AQ19" s="34" t="str">
        <f>IF(AP19="","",IF(AP19&gt;AN19,1,0))</f>
        <v/>
      </c>
      <c r="AR19" s="145"/>
      <c r="AS19" s="97" t="str">
        <f>IF(AT19="","",IF(AT19&gt;AV19,1,0))</f>
        <v/>
      </c>
      <c r="AT19" s="107"/>
      <c r="AU19" s="108" t="s">
        <v>13</v>
      </c>
      <c r="AV19" s="104"/>
      <c r="AW19" s="97" t="str">
        <f>IF(AV19="","",IF(AV19&gt;AT19,1,0))</f>
        <v/>
      </c>
      <c r="AX19" s="204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204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174"/>
      <c r="BK19" s="174"/>
      <c r="BL19" s="174"/>
      <c r="BM19" s="177"/>
      <c r="BN19" s="199"/>
      <c r="BO19" s="190"/>
      <c r="BP19" s="190"/>
      <c r="BQ19" s="191"/>
      <c r="BR19" s="190"/>
      <c r="BS19" s="190"/>
      <c r="BT19" s="187"/>
      <c r="BU19" s="188"/>
      <c r="BW19" s="21"/>
    </row>
    <row r="20" spans="1:77" ht="12" customHeight="1">
      <c r="A20" s="28">
        <f>T2</f>
        <v>0</v>
      </c>
      <c r="B20" s="193" t="str">
        <f>Z4</f>
        <v>④</v>
      </c>
      <c r="C20" s="40"/>
      <c r="D20" s="41">
        <f>AD4</f>
        <v>1</v>
      </c>
      <c r="E20" s="41" t="s">
        <v>13</v>
      </c>
      <c r="F20" s="41">
        <f>AA4</f>
        <v>2</v>
      </c>
      <c r="G20" s="42"/>
      <c r="H20" s="195" t="str">
        <f>$Z$8</f>
        <v>②</v>
      </c>
      <c r="I20" s="30"/>
      <c r="J20" s="30">
        <f>AD8</f>
        <v>0</v>
      </c>
      <c r="K20" s="30" t="s">
        <v>13</v>
      </c>
      <c r="L20" s="43">
        <f>AA8</f>
        <v>2</v>
      </c>
      <c r="M20" s="31"/>
      <c r="N20" s="181" t="str">
        <f>$Z$12</f>
        <v>⑧</v>
      </c>
      <c r="O20" s="30"/>
      <c r="P20" s="30">
        <f>AD12</f>
        <v>1</v>
      </c>
      <c r="Q20" s="30" t="s">
        <v>13</v>
      </c>
      <c r="R20" s="43">
        <f>AA12</f>
        <v>2</v>
      </c>
      <c r="S20" s="31"/>
      <c r="T20" s="181">
        <f>Z16</f>
        <v>0</v>
      </c>
      <c r="U20" s="50"/>
      <c r="V20" s="30" t="str">
        <f>AD16</f>
        <v/>
      </c>
      <c r="W20" s="30" t="s">
        <v>13</v>
      </c>
      <c r="X20" s="43" t="str">
        <f>AA16</f>
        <v/>
      </c>
      <c r="Y20" s="31"/>
      <c r="Z20" s="211"/>
      <c r="AA20" s="212"/>
      <c r="AB20" s="212"/>
      <c r="AC20" s="212"/>
      <c r="AD20" s="212"/>
      <c r="AE20" s="213"/>
      <c r="AF20" s="143" t="s">
        <v>20</v>
      </c>
      <c r="AG20" s="98">
        <f>IF(AH21="","",SUM(AG21:AG23))</f>
        <v>0</v>
      </c>
      <c r="AH20" s="99"/>
      <c r="AI20" s="101" t="s">
        <v>13</v>
      </c>
      <c r="AJ20" s="98">
        <f>IF(AJ21="","",SUM(AK21:AK23))</f>
        <v>2</v>
      </c>
      <c r="AK20" s="99"/>
      <c r="AL20" s="143"/>
      <c r="AM20" s="98" t="str">
        <f>IF(AN21="","",SUM(AM21:AM23))</f>
        <v/>
      </c>
      <c r="AN20" s="99"/>
      <c r="AO20" s="101" t="s">
        <v>13</v>
      </c>
      <c r="AP20" s="98" t="str">
        <f>IF(AP21="","",SUM(AQ21:AQ23))</f>
        <v/>
      </c>
      <c r="AQ20" s="99"/>
      <c r="AR20" s="184"/>
      <c r="AS20" s="93" t="str">
        <f>IF(AT21="","",SUM(AS21:AS23))</f>
        <v/>
      </c>
      <c r="AT20" s="94"/>
      <c r="AU20" s="41" t="s">
        <v>13</v>
      </c>
      <c r="AV20" s="93" t="str">
        <f>IF(AV21="","",SUM(AW21:AW23))</f>
        <v/>
      </c>
      <c r="AW20" s="94"/>
      <c r="AX20" s="202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202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173">
        <f>SUMPRODUCT((D20=2)+(J20=2)+(P20=2)+(V20=2)+(AG20=2)+(AM20=2)+(AS20=2)+(AY20=2)+(BE20=2))</f>
        <v>0</v>
      </c>
      <c r="BK20" s="205"/>
      <c r="BL20" s="173">
        <f>SUMPRODUCT((L20=2)+(R20=2)+(F20=2)+(X20=2)+(AJ20=2)+(AP20=2)+(AV20=2)+(BB20=2)+(BH20=2))</f>
        <v>4</v>
      </c>
      <c r="BM20" s="175">
        <f t="shared" ref="BM20" si="3">SUM(BJ20*2)+BL20</f>
        <v>4</v>
      </c>
      <c r="BN20" s="198">
        <f>SUM(D20,J20,P20,V20,,AG20,AM20,AS20,AY20,BE20)</f>
        <v>2</v>
      </c>
      <c r="BO20" s="189" t="s">
        <v>14</v>
      </c>
      <c r="BP20" s="189">
        <f>SUM(F20,L20,R20,X20,AJ20,AP20,AV20,BB20,BH20)</f>
        <v>8</v>
      </c>
      <c r="BQ20" s="156">
        <f>SUM(BN20/BP20)</f>
        <v>0.25</v>
      </c>
      <c r="BR20" s="189">
        <f>SUM(J21,J22,J23,P21,P22,P23,V21,V22,V23,AB21,AB22,AB23,AH21,AH22,AH23,AN21,AN22,AN23,AT21,AT22,AT23,AZ21,AZ22,AZ23,BF21,BF22,BF23,D21,D22,D23)</f>
        <v>99</v>
      </c>
      <c r="BS20" s="189">
        <f>SUM(F21,F22,F23,L21,L22,L23,R21,R22,R23,X21,X22,X23,AD21,AD22,AD23,AJ21,AJ22,AJ23,AP21,AP22,AP23,AV21,AV22,AV23,BB21,BB22,BB23,BH21,BH22,BH23)</f>
        <v>145</v>
      </c>
      <c r="BT20" s="162">
        <f>SUM(BR20/BS20)</f>
        <v>0.6827586206896552</v>
      </c>
      <c r="BU20" s="166">
        <f>$BV20</f>
        <v>6</v>
      </c>
      <c r="BV20" s="1">
        <f>RANK(BY20,BY$4:BY$43)</f>
        <v>6</v>
      </c>
      <c r="BW20" s="21">
        <f>IF(BN20=0,0,IF(BP20=0,9,BQ20))</f>
        <v>0.25</v>
      </c>
      <c r="BX20" s="1">
        <f>IF(BR20=0,0,BT20)</f>
        <v>0.6827586206896552</v>
      </c>
      <c r="BY20" s="1">
        <f>BJ20+0.01*BW20+0.00001*BX20</f>
        <v>2.5068275862068965E-3</v>
      </c>
    </row>
    <row r="21" spans="1:77" ht="12" customHeight="1">
      <c r="A21" s="225" t="str">
        <f>Z3</f>
        <v>ポプリ</v>
      </c>
      <c r="B21" s="193"/>
      <c r="C21" s="33">
        <f>AE5</f>
        <v>0</v>
      </c>
      <c r="D21" s="119">
        <f>AD5</f>
        <v>9</v>
      </c>
      <c r="E21" s="119" t="s">
        <v>14</v>
      </c>
      <c r="F21" s="119">
        <f>AB5</f>
        <v>15</v>
      </c>
      <c r="G21" s="15">
        <f>AA5</f>
        <v>1</v>
      </c>
      <c r="H21" s="196"/>
      <c r="I21" s="34">
        <f>AE9</f>
        <v>0</v>
      </c>
      <c r="J21" s="34">
        <f>AD9</f>
        <v>8</v>
      </c>
      <c r="K21" s="34" t="s">
        <v>13</v>
      </c>
      <c r="L21" s="35">
        <f>AB9</f>
        <v>15</v>
      </c>
      <c r="M21" s="48">
        <f>AA9</f>
        <v>1</v>
      </c>
      <c r="N21" s="182"/>
      <c r="O21" s="34">
        <f>AE13</f>
        <v>1</v>
      </c>
      <c r="P21" s="34">
        <f>AD13</f>
        <v>15</v>
      </c>
      <c r="Q21" s="34" t="s">
        <v>13</v>
      </c>
      <c r="R21" s="35">
        <f>AB13</f>
        <v>13</v>
      </c>
      <c r="S21" s="48">
        <f>AA13</f>
        <v>0</v>
      </c>
      <c r="T21" s="182"/>
      <c r="U21" s="51" t="str">
        <f>AE17</f>
        <v/>
      </c>
      <c r="V21" s="34">
        <f>AD17</f>
        <v>0</v>
      </c>
      <c r="W21" s="34" t="s">
        <v>13</v>
      </c>
      <c r="X21" s="35">
        <f>AB17</f>
        <v>0</v>
      </c>
      <c r="Y21" s="48" t="str">
        <f>AA17</f>
        <v/>
      </c>
      <c r="Z21" s="214"/>
      <c r="AA21" s="215"/>
      <c r="AB21" s="215"/>
      <c r="AC21" s="215"/>
      <c r="AD21" s="215"/>
      <c r="AE21" s="216"/>
      <c r="AF21" s="144"/>
      <c r="AG21" s="97">
        <f>IF(AH21="","",IF(AH21&gt;AJ21,1,0))</f>
        <v>0</v>
      </c>
      <c r="AH21" s="105">
        <v>8</v>
      </c>
      <c r="AI21" s="97" t="s">
        <v>13</v>
      </c>
      <c r="AJ21" s="102">
        <v>15</v>
      </c>
      <c r="AK21" s="97">
        <f>IF(AJ21="","",IF(AJ21&gt;AH21,1,0))</f>
        <v>1</v>
      </c>
      <c r="AL21" s="144"/>
      <c r="AM21" s="97" t="str">
        <f>IF(AN21="","",IF(AN21&gt;AP21,1,0))</f>
        <v/>
      </c>
      <c r="AN21" s="105"/>
      <c r="AO21" s="97"/>
      <c r="AP21" s="102"/>
      <c r="AQ21" s="97" t="str">
        <f>IF(AP21="","",IF(AP21&gt;AN21,1,0))</f>
        <v/>
      </c>
      <c r="AR21" s="185"/>
      <c r="AS21" s="34" t="str">
        <f>IF(AT21="","",IF(AT21&gt;AV21,1,0))</f>
        <v/>
      </c>
      <c r="AT21" s="41"/>
      <c r="AU21" s="34"/>
      <c r="AV21" s="67"/>
      <c r="AW21" s="34" t="str">
        <f>IF(AV21="","",IF(AV21&gt;AT21,1,0))</f>
        <v/>
      </c>
      <c r="AX21" s="203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203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171"/>
      <c r="BK21" s="171"/>
      <c r="BL21" s="171"/>
      <c r="BM21" s="176"/>
      <c r="BN21" s="179"/>
      <c r="BO21" s="160"/>
      <c r="BP21" s="160"/>
      <c r="BQ21" s="157"/>
      <c r="BR21" s="160"/>
      <c r="BS21" s="160"/>
      <c r="BT21" s="163"/>
      <c r="BU21" s="166"/>
      <c r="BW21" s="21"/>
    </row>
    <row r="22" spans="1:77" ht="12" customHeight="1">
      <c r="A22" s="225"/>
      <c r="B22" s="193"/>
      <c r="C22" s="33">
        <f>AE6</f>
        <v>1</v>
      </c>
      <c r="D22" s="119">
        <f>AD6</f>
        <v>15</v>
      </c>
      <c r="E22" s="119" t="s">
        <v>14</v>
      </c>
      <c r="F22" s="119">
        <f>AB6</f>
        <v>12</v>
      </c>
      <c r="G22" s="15">
        <f>AA6</f>
        <v>0</v>
      </c>
      <c r="H22" s="196"/>
      <c r="I22" s="34">
        <f>AE10</f>
        <v>0</v>
      </c>
      <c r="J22" s="34">
        <f>AD10</f>
        <v>6</v>
      </c>
      <c r="K22" s="34" t="s">
        <v>13</v>
      </c>
      <c r="L22" s="35">
        <f>AB10</f>
        <v>15</v>
      </c>
      <c r="M22" s="48">
        <f>AA10</f>
        <v>1</v>
      </c>
      <c r="N22" s="182"/>
      <c r="O22" s="34">
        <f>AE14</f>
        <v>0</v>
      </c>
      <c r="P22" s="34">
        <f>AD14</f>
        <v>13</v>
      </c>
      <c r="Q22" s="34" t="s">
        <v>13</v>
      </c>
      <c r="R22" s="35">
        <f>AB14</f>
        <v>15</v>
      </c>
      <c r="S22" s="48">
        <f>AA14</f>
        <v>1</v>
      </c>
      <c r="T22" s="182"/>
      <c r="U22" s="51" t="str">
        <f>AE18</f>
        <v/>
      </c>
      <c r="V22" s="34">
        <f>AD18</f>
        <v>0</v>
      </c>
      <c r="W22" s="34" t="s">
        <v>13</v>
      </c>
      <c r="X22" s="35">
        <f>AB18</f>
        <v>0</v>
      </c>
      <c r="Y22" s="48" t="str">
        <f>AA18</f>
        <v/>
      </c>
      <c r="Z22" s="214"/>
      <c r="AA22" s="215"/>
      <c r="AB22" s="215"/>
      <c r="AC22" s="215"/>
      <c r="AD22" s="215"/>
      <c r="AE22" s="216"/>
      <c r="AF22" s="144"/>
      <c r="AG22" s="97">
        <f>IF(AH22="","",IF(AH22&gt;AJ22,1,0))</f>
        <v>0</v>
      </c>
      <c r="AH22" s="106">
        <v>3</v>
      </c>
      <c r="AI22" s="97" t="s">
        <v>13</v>
      </c>
      <c r="AJ22" s="103">
        <v>15</v>
      </c>
      <c r="AK22" s="97">
        <f>IF(AJ22="","",IF(AJ22&gt;AH22,1,0))</f>
        <v>1</v>
      </c>
      <c r="AL22" s="144"/>
      <c r="AM22" s="97" t="str">
        <f>IF(AN22="","",IF(AN22&gt;AP22,1,0))</f>
        <v/>
      </c>
      <c r="AN22" s="106"/>
      <c r="AO22" s="97"/>
      <c r="AP22" s="103"/>
      <c r="AQ22" s="97" t="str">
        <f>IF(AP22="","",IF(AP22&gt;AN22,1,0))</f>
        <v/>
      </c>
      <c r="AR22" s="185"/>
      <c r="AS22" s="34" t="str">
        <f>IF(AT22="","",IF(AT22&gt;AV22,1,0))</f>
        <v/>
      </c>
      <c r="AT22" s="34"/>
      <c r="AU22" s="34"/>
      <c r="AV22" s="35"/>
      <c r="AW22" s="34" t="str">
        <f>IF(AV22="","",IF(AV22&gt;AT22,1,0))</f>
        <v/>
      </c>
      <c r="AX22" s="203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203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171"/>
      <c r="BK22" s="171"/>
      <c r="BL22" s="171"/>
      <c r="BM22" s="176"/>
      <c r="BN22" s="179"/>
      <c r="BO22" s="160"/>
      <c r="BP22" s="160"/>
      <c r="BQ22" s="157"/>
      <c r="BR22" s="160"/>
      <c r="BS22" s="160"/>
      <c r="BT22" s="163"/>
      <c r="BU22" s="166"/>
      <c r="BW22" s="21"/>
    </row>
    <row r="23" spans="1:77" ht="12" customHeight="1" thickBot="1">
      <c r="A23" s="226"/>
      <c r="B23" s="221"/>
      <c r="C23" s="37">
        <f>AE7</f>
        <v>0</v>
      </c>
      <c r="D23" s="22">
        <f>AD7</f>
        <v>12</v>
      </c>
      <c r="E23" s="22" t="s">
        <v>14</v>
      </c>
      <c r="F23" s="22">
        <f>AB7</f>
        <v>15</v>
      </c>
      <c r="G23" s="24">
        <f>AA7</f>
        <v>1</v>
      </c>
      <c r="H23" s="206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200"/>
      <c r="O23" s="38">
        <f>AE15</f>
        <v>0</v>
      </c>
      <c r="P23" s="38">
        <f>AD15</f>
        <v>10</v>
      </c>
      <c r="Q23" s="38" t="s">
        <v>13</v>
      </c>
      <c r="R23" s="46">
        <f>AB15</f>
        <v>15</v>
      </c>
      <c r="S23" s="49">
        <f>AA15</f>
        <v>1</v>
      </c>
      <c r="T23" s="200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217"/>
      <c r="AA23" s="218"/>
      <c r="AB23" s="218"/>
      <c r="AC23" s="218"/>
      <c r="AD23" s="218"/>
      <c r="AE23" s="219"/>
      <c r="AF23" s="145"/>
      <c r="AG23" s="97" t="str">
        <f>IF(AH23="","",IF(AH23&gt;AJ23,1,0))</f>
        <v/>
      </c>
      <c r="AH23" s="107"/>
      <c r="AI23" s="108"/>
      <c r="AJ23" s="104"/>
      <c r="AK23" s="97" t="str">
        <f>IF(AJ23="","",IF(AJ23&gt;AH23,1,0))</f>
        <v/>
      </c>
      <c r="AL23" s="145"/>
      <c r="AM23" s="97" t="str">
        <f>IF(AN23="","",IF(AN23&gt;AP23,1,0))</f>
        <v/>
      </c>
      <c r="AN23" s="107"/>
      <c r="AO23" s="108" t="s">
        <v>13</v>
      </c>
      <c r="AP23" s="104"/>
      <c r="AQ23" s="97" t="str">
        <f>IF(AP23="","",IF(AP23&gt;AN23,1,0))</f>
        <v/>
      </c>
      <c r="AR23" s="201"/>
      <c r="AS23" s="34" t="str">
        <f>IF(AT23="","",IF(AT23&gt;AV23,1,0))</f>
        <v/>
      </c>
      <c r="AT23" s="38"/>
      <c r="AU23" s="38" t="s">
        <v>13</v>
      </c>
      <c r="AV23" s="46"/>
      <c r="AW23" s="34" t="str">
        <f>IF(AV23="","",IF(AV23&gt;AT23,1,0))</f>
        <v/>
      </c>
      <c r="AX23" s="204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204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174"/>
      <c r="BK23" s="174"/>
      <c r="BL23" s="174"/>
      <c r="BM23" s="177"/>
      <c r="BN23" s="199"/>
      <c r="BO23" s="190"/>
      <c r="BP23" s="190"/>
      <c r="BQ23" s="191"/>
      <c r="BR23" s="190"/>
      <c r="BS23" s="190"/>
      <c r="BT23" s="187"/>
      <c r="BU23" s="188"/>
      <c r="BW23" s="21"/>
    </row>
    <row r="24" spans="1:77" ht="12" customHeight="1">
      <c r="A24" s="95">
        <f>Z2</f>
        <v>0</v>
      </c>
      <c r="B24" s="220" t="str">
        <f>$AF$4</f>
        <v>①</v>
      </c>
      <c r="C24" s="29"/>
      <c r="D24" s="8">
        <f>AJ4</f>
        <v>0</v>
      </c>
      <c r="E24" s="8" t="s">
        <v>13</v>
      </c>
      <c r="F24" s="8">
        <f>AG4</f>
        <v>2</v>
      </c>
      <c r="G24" s="10"/>
      <c r="H24" s="195" t="str">
        <f>AF8</f>
        <v>⑨</v>
      </c>
      <c r="I24" s="30"/>
      <c r="J24" s="30">
        <f>AJ8</f>
        <v>2</v>
      </c>
      <c r="K24" s="30" t="s">
        <v>13</v>
      </c>
      <c r="L24" s="43">
        <f>AG8</f>
        <v>0</v>
      </c>
      <c r="M24" s="31"/>
      <c r="N24" s="222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181" t="str">
        <f>AF16</f>
        <v>⑤</v>
      </c>
      <c r="U24" s="50"/>
      <c r="V24" s="30">
        <f>AJ16</f>
        <v>0</v>
      </c>
      <c r="W24" s="30" t="s">
        <v>13</v>
      </c>
      <c r="X24" s="43">
        <f>AG16</f>
        <v>2</v>
      </c>
      <c r="Y24" s="31"/>
      <c r="Z24" s="181" t="str">
        <f>AF20</f>
        <v>⑫</v>
      </c>
      <c r="AA24" s="50"/>
      <c r="AB24" s="30">
        <f>AJ20</f>
        <v>2</v>
      </c>
      <c r="AC24" s="30" t="s">
        <v>13</v>
      </c>
      <c r="AD24" s="43">
        <f>AG20</f>
        <v>0</v>
      </c>
      <c r="AE24" s="31"/>
      <c r="AF24" s="211"/>
      <c r="AG24" s="212"/>
      <c r="AH24" s="212"/>
      <c r="AI24" s="212"/>
      <c r="AJ24" s="212"/>
      <c r="AK24" s="213"/>
      <c r="AL24" s="184"/>
      <c r="AM24" s="93" t="str">
        <f>IF(AN25="","",SUM(AM25:AM27))</f>
        <v/>
      </c>
      <c r="AN24" s="94"/>
      <c r="AO24" s="41" t="s">
        <v>13</v>
      </c>
      <c r="AP24" s="93" t="str">
        <f>IF(AP25="","",SUM(AQ25:AQ27))</f>
        <v/>
      </c>
      <c r="AQ24" s="94"/>
      <c r="AR24" s="143" t="s">
        <v>24</v>
      </c>
      <c r="AS24" s="98" t="str">
        <f>IF(AT25="","",SUM(AS25:AS27))</f>
        <v/>
      </c>
      <c r="AT24" s="99"/>
      <c r="AU24" s="101" t="s">
        <v>13</v>
      </c>
      <c r="AV24" s="98" t="str">
        <f>IF(AV25="","",SUM(AW25:AW27))</f>
        <v/>
      </c>
      <c r="AW24" s="99"/>
      <c r="AX24" s="202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202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173">
        <f>SUMPRODUCT((J24=2)+(P24=2)+(V24=2)+(AB24=2)+(D24=2)+(AM24=2)+(AS24=2)+(AY24=2)+(BE24=2))</f>
        <v>2</v>
      </c>
      <c r="BK24" s="205" t="s">
        <v>14</v>
      </c>
      <c r="BL24" s="173">
        <f>SUMPRODUCT((L24=2)+(R24=2)+(X24=2)+(F24=2)+(AD24=2)+(AP24=2)+(AV24=2)+(BB24=2)+(BH24=2))</f>
        <v>2</v>
      </c>
      <c r="BM24" s="175">
        <f t="shared" ref="BM24" si="4">SUM(BJ24*2)+BL24</f>
        <v>6</v>
      </c>
      <c r="BN24" s="198">
        <f>SUM(D24,J24,P24,V24,AB24,AM24,AS24,AY24,BE24)</f>
        <v>4</v>
      </c>
      <c r="BO24" s="189" t="s">
        <v>14</v>
      </c>
      <c r="BP24" s="189">
        <f>SUM(F24,L24,R24,X24,AD24,AP24,AV24,BB24,BH24)</f>
        <v>4</v>
      </c>
      <c r="BQ24" s="156">
        <f>SUM(BN24/BP24)</f>
        <v>1</v>
      </c>
      <c r="BR24" s="189">
        <f>SUM(J25,J26,J27,P25,P26,P27,V25,V26,V27,AB25,AB26,AB27,AH25,AH26,AH27,AN25,AN26,AN27,AT25,AT26,AT27,AZ25,AZ26,AZ27,BF25,BF26,BF27,D25,D26,D27)</f>
        <v>106</v>
      </c>
      <c r="BS24" s="189">
        <f>SUM(F25,F26,F27,L25,L26,L27,R25,R26,R27,X25,X26,X27,AD25,AD26,AD27,AJ25,AJ26,AJ27,AP25,AP26,AP27,AV25,AV26,AV27,BB25,BB26,BB27,BH25,BH26,BH27)</f>
        <v>98</v>
      </c>
      <c r="BT24" s="162">
        <f>SUM(BR24/BS24)</f>
        <v>1.0816326530612246</v>
      </c>
      <c r="BU24" s="166">
        <f>$BV24</f>
        <v>4</v>
      </c>
      <c r="BV24" s="1">
        <f>RANK(BY24,BY$4:BY$43)</f>
        <v>4</v>
      </c>
      <c r="BW24" s="21">
        <f>IF(BN24=0,0,IF(BP24=0,9,BQ24))</f>
        <v>1</v>
      </c>
      <c r="BX24" s="1">
        <f>IF(BR24=0,0,BT24)</f>
        <v>1.0816326530612246</v>
      </c>
      <c r="BY24" s="1">
        <f>BJ24+0.01*BW24+0.00001*BX24</f>
        <v>2.0100108163265302</v>
      </c>
    </row>
    <row r="25" spans="1:77" ht="12" customHeight="1">
      <c r="A25" s="225" t="str">
        <f>AF3</f>
        <v>Ｆｕｎｎｙ</v>
      </c>
      <c r="B25" s="193"/>
      <c r="C25" s="33">
        <f>AK5</f>
        <v>0</v>
      </c>
      <c r="D25" s="119">
        <f>AJ5</f>
        <v>14</v>
      </c>
      <c r="E25" s="119" t="s">
        <v>14</v>
      </c>
      <c r="F25" s="119">
        <f>AH5</f>
        <v>16</v>
      </c>
      <c r="G25" s="15">
        <f>AG5</f>
        <v>1</v>
      </c>
      <c r="H25" s="196"/>
      <c r="I25" s="34">
        <f>AK9</f>
        <v>1</v>
      </c>
      <c r="J25" s="34">
        <f>AJ9</f>
        <v>15</v>
      </c>
      <c r="K25" s="34" t="s">
        <v>13</v>
      </c>
      <c r="L25" s="35">
        <f>AH9</f>
        <v>12</v>
      </c>
      <c r="M25" s="48">
        <f>AG9</f>
        <v>0</v>
      </c>
      <c r="N25" s="223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 t="str">
        <f>AG13</f>
        <v/>
      </c>
      <c r="T25" s="182"/>
      <c r="U25" s="51">
        <f>AK17</f>
        <v>0</v>
      </c>
      <c r="V25" s="34">
        <f>AJ17</f>
        <v>13</v>
      </c>
      <c r="W25" s="34" t="s">
        <v>13</v>
      </c>
      <c r="X25" s="35">
        <f>AH17</f>
        <v>15</v>
      </c>
      <c r="Y25" s="48">
        <f>AG17</f>
        <v>1</v>
      </c>
      <c r="Z25" s="182"/>
      <c r="AA25" s="51">
        <f>AK21</f>
        <v>1</v>
      </c>
      <c r="AB25" s="34">
        <f>AJ21</f>
        <v>15</v>
      </c>
      <c r="AC25" s="34" t="s">
        <v>13</v>
      </c>
      <c r="AD25" s="35">
        <f>AH21</f>
        <v>8</v>
      </c>
      <c r="AE25" s="48">
        <f>AG21</f>
        <v>0</v>
      </c>
      <c r="AF25" s="214"/>
      <c r="AG25" s="215"/>
      <c r="AH25" s="215"/>
      <c r="AI25" s="215"/>
      <c r="AJ25" s="215"/>
      <c r="AK25" s="216"/>
      <c r="AL25" s="185"/>
      <c r="AM25" s="34" t="str">
        <f>IF(AN25="","",IF(AN25&gt;AP25,1,0))</f>
        <v/>
      </c>
      <c r="AN25" s="41"/>
      <c r="AO25" s="34" t="s">
        <v>13</v>
      </c>
      <c r="AP25" s="67"/>
      <c r="AQ25" s="34" t="str">
        <f>IF(AP25="","",IF(AP25&gt;AN25,1,0))</f>
        <v/>
      </c>
      <c r="AR25" s="144"/>
      <c r="AS25" s="97" t="str">
        <f>IF(AT25="","",IF(AT25&gt;AV25,1,0))</f>
        <v/>
      </c>
      <c r="AT25" s="105"/>
      <c r="AU25" s="97" t="s">
        <v>13</v>
      </c>
      <c r="AV25" s="102"/>
      <c r="AW25" s="97" t="str">
        <f>IF(AV25="","",IF(AV25&gt;AT25,1,0))</f>
        <v/>
      </c>
      <c r="AX25" s="203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203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171"/>
      <c r="BK25" s="171"/>
      <c r="BL25" s="171"/>
      <c r="BM25" s="176"/>
      <c r="BN25" s="179"/>
      <c r="BO25" s="160"/>
      <c r="BP25" s="160"/>
      <c r="BQ25" s="157"/>
      <c r="BR25" s="160"/>
      <c r="BS25" s="160"/>
      <c r="BT25" s="163"/>
      <c r="BU25" s="166"/>
      <c r="BW25" s="21"/>
    </row>
    <row r="26" spans="1:77" ht="12" customHeight="1">
      <c r="A26" s="225"/>
      <c r="B26" s="193"/>
      <c r="C26" s="33">
        <f>AK6</f>
        <v>0</v>
      </c>
      <c r="D26" s="119">
        <f>AJ6</f>
        <v>8</v>
      </c>
      <c r="E26" s="119" t="s">
        <v>14</v>
      </c>
      <c r="F26" s="119">
        <f>AH6</f>
        <v>15</v>
      </c>
      <c r="G26" s="15">
        <f>AG6</f>
        <v>1</v>
      </c>
      <c r="H26" s="196"/>
      <c r="I26" s="34">
        <f>AK10</f>
        <v>1</v>
      </c>
      <c r="J26" s="34">
        <f>AJ10</f>
        <v>16</v>
      </c>
      <c r="K26" s="34"/>
      <c r="L26" s="35">
        <f>AH10</f>
        <v>14</v>
      </c>
      <c r="M26" s="48">
        <f>AG10</f>
        <v>0</v>
      </c>
      <c r="N26" s="223"/>
      <c r="O26" s="34" t="str">
        <f>AK14</f>
        <v/>
      </c>
      <c r="P26" s="34">
        <f>AJ14</f>
        <v>0</v>
      </c>
      <c r="Q26" s="34"/>
      <c r="R26" s="35">
        <f>AH14</f>
        <v>0</v>
      </c>
      <c r="S26" s="48" t="str">
        <f>AG14</f>
        <v/>
      </c>
      <c r="T26" s="182"/>
      <c r="U26" s="51">
        <f>AK18</f>
        <v>0</v>
      </c>
      <c r="V26" s="34">
        <f>AJ18</f>
        <v>10</v>
      </c>
      <c r="W26" s="34"/>
      <c r="X26" s="35">
        <f>AH18</f>
        <v>15</v>
      </c>
      <c r="Y26" s="48">
        <f>AG18</f>
        <v>1</v>
      </c>
      <c r="Z26" s="182"/>
      <c r="AA26" s="51">
        <f>AK22</f>
        <v>1</v>
      </c>
      <c r="AB26" s="34">
        <f>AJ22</f>
        <v>15</v>
      </c>
      <c r="AC26" s="34"/>
      <c r="AD26" s="35">
        <f>AH22</f>
        <v>3</v>
      </c>
      <c r="AE26" s="48">
        <f>AG22</f>
        <v>0</v>
      </c>
      <c r="AF26" s="214"/>
      <c r="AG26" s="215"/>
      <c r="AH26" s="215"/>
      <c r="AI26" s="215"/>
      <c r="AJ26" s="215"/>
      <c r="AK26" s="216"/>
      <c r="AL26" s="185"/>
      <c r="AM26" s="34" t="str">
        <f>IF(AN26="","",IF(AN26&gt;AP26,1,0))</f>
        <v/>
      </c>
      <c r="AN26" s="34"/>
      <c r="AO26" s="34"/>
      <c r="AP26" s="35"/>
      <c r="AQ26" s="34" t="str">
        <f>IF(AP26="","",IF(AP26&gt;AN26,1,0))</f>
        <v/>
      </c>
      <c r="AR26" s="144"/>
      <c r="AS26" s="97" t="str">
        <f>IF(AT26="","",IF(AT26&gt;AV26,1,0))</f>
        <v/>
      </c>
      <c r="AT26" s="106"/>
      <c r="AU26" s="97" t="s">
        <v>13</v>
      </c>
      <c r="AV26" s="103"/>
      <c r="AW26" s="97" t="str">
        <f>IF(AV26="","",IF(AV26&gt;AT26,1,0))</f>
        <v/>
      </c>
      <c r="AX26" s="203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203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171"/>
      <c r="BK26" s="171"/>
      <c r="BL26" s="171"/>
      <c r="BM26" s="176"/>
      <c r="BN26" s="179"/>
      <c r="BO26" s="160"/>
      <c r="BP26" s="160"/>
      <c r="BQ26" s="157"/>
      <c r="BR26" s="160"/>
      <c r="BS26" s="160"/>
      <c r="BT26" s="163"/>
      <c r="BU26" s="166"/>
      <c r="BW26" s="21"/>
    </row>
    <row r="27" spans="1:77" ht="12" customHeight="1" thickBot="1">
      <c r="A27" s="226"/>
      <c r="B27" s="221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06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224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200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200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217"/>
      <c r="AG27" s="218"/>
      <c r="AH27" s="218"/>
      <c r="AI27" s="218"/>
      <c r="AJ27" s="218"/>
      <c r="AK27" s="219"/>
      <c r="AL27" s="201"/>
      <c r="AM27" s="34" t="str">
        <f>IF(AN27="","",IF(AN27&gt;AP27,1,0))</f>
        <v/>
      </c>
      <c r="AN27" s="38"/>
      <c r="AO27" s="38" t="s">
        <v>13</v>
      </c>
      <c r="AP27" s="46"/>
      <c r="AQ27" s="34" t="str">
        <f>IF(AP27="","",IF(AP27&gt;AN27,1,0))</f>
        <v/>
      </c>
      <c r="AR27" s="145"/>
      <c r="AS27" s="97" t="str">
        <f>IF(AT27="","",IF(AT27&gt;AV27,1,0))</f>
        <v/>
      </c>
      <c r="AT27" s="107"/>
      <c r="AU27" s="108" t="s">
        <v>13</v>
      </c>
      <c r="AV27" s="104"/>
      <c r="AW27" s="97" t="str">
        <f>IF(AV27="","",IF(AV27&gt;AT27,1,0))</f>
        <v/>
      </c>
      <c r="AX27" s="204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204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174"/>
      <c r="BK27" s="174"/>
      <c r="BL27" s="174"/>
      <c r="BM27" s="177"/>
      <c r="BN27" s="199"/>
      <c r="BO27" s="190"/>
      <c r="BP27" s="190"/>
      <c r="BQ27" s="191"/>
      <c r="BR27" s="190"/>
      <c r="BS27" s="190"/>
      <c r="BT27" s="187"/>
      <c r="BU27" s="188"/>
      <c r="BW27" s="21"/>
    </row>
    <row r="28" spans="1:77" ht="12" hidden="1" customHeight="1">
      <c r="A28" s="28">
        <f>AF2</f>
        <v>0</v>
      </c>
      <c r="B28" s="220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22">
        <f>AL8</f>
        <v>0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181">
        <f>AL12</f>
        <v>0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181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181">
        <f t="shared" ref="Z28" si="5">$AL$20</f>
        <v>0</v>
      </c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181">
        <f>AL24</f>
        <v>0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211"/>
      <c r="AM28" s="212"/>
      <c r="AN28" s="212"/>
      <c r="AO28" s="212"/>
      <c r="AP28" s="212"/>
      <c r="AQ28" s="213"/>
      <c r="AR28" s="184"/>
      <c r="AS28" s="93" t="str">
        <f>IF(AT29="","",SUM(AS29:AS31))</f>
        <v/>
      </c>
      <c r="AT28" s="94"/>
      <c r="AU28" s="41" t="s">
        <v>13</v>
      </c>
      <c r="AV28" s="93" t="str">
        <f>IF(AV29="","",SUM(AW29:AW31))</f>
        <v/>
      </c>
      <c r="AW28" s="94"/>
      <c r="AX28" s="202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202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173">
        <f>SUMPRODUCT((J28=2)+(D28=2)+(P28=2)+(V28=2)+(AB28=2)+(AH28=2)+(AS28=2)+(AY28=2)+(BE28=2))</f>
        <v>0</v>
      </c>
      <c r="BK28" s="205" t="s">
        <v>14</v>
      </c>
      <c r="BL28" s="173">
        <f>SUMPRODUCT((L28=2)+(R28=2)+(X28=2)+(AD28=2)+(AJ28=2)+(AP28=2)+(AV28=2)+(BB28=2)+(BH28=2))</f>
        <v>0</v>
      </c>
      <c r="BM28" s="175">
        <f t="shared" ref="BM28" si="6">SUM(BJ28*2)+BL28</f>
        <v>0</v>
      </c>
      <c r="BN28" s="198">
        <f>SUM(D28,J28,V28,AB28,AH28,P28,AS28,AY28,BE28)</f>
        <v>0</v>
      </c>
      <c r="BO28" s="189" t="s">
        <v>14</v>
      </c>
      <c r="BP28" s="189">
        <f>SUM(F28,L28,R28,X28,AD28,AJ28,AP28,AV28,BB28,BH28)</f>
        <v>0</v>
      </c>
      <c r="BQ28" s="156" t="e">
        <f>SUM(BN28/BP28)</f>
        <v>#DIV/0!</v>
      </c>
      <c r="BR28" s="189">
        <f>SUM(J29,J30,J31,P29,P30,P31,V29,V30,V31,AB29,AB30,AB31,AH29,AH30,AH31,AN29,AN30,AN31,AT29,AT30,AT31,AZ29,AZ30,AZ31,BF29,BF30,BF31,D29,D30,D31)</f>
        <v>0</v>
      </c>
      <c r="BS28" s="189">
        <f>SUM(F29,F30,F31,L29,L30,L31,R29,R30,R31,X29,X30,X31,AD29,AD30,AD31,AJ29,AJ30,AJ31,AP29,AP30,AP31,AV29,AV30,AV31,BB29,BB30,BB31,BH29,BH30,BH31)</f>
        <v>0</v>
      </c>
      <c r="BT28" s="162" t="e">
        <f>SUM(BR28/BS28)</f>
        <v>#DIV/0!</v>
      </c>
      <c r="BU28" s="166">
        <f>$BV28</f>
        <v>7</v>
      </c>
      <c r="BV28" s="1">
        <f>RANK(BY28,BY$4:BY$43)</f>
        <v>7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>
      <c r="A29" s="207">
        <f>AL3</f>
        <v>0</v>
      </c>
      <c r="B29" s="193"/>
      <c r="C29" s="33" t="str">
        <f>AQ5</f>
        <v/>
      </c>
      <c r="D29" s="119">
        <f>AP5</f>
        <v>0</v>
      </c>
      <c r="E29" s="119" t="s">
        <v>13</v>
      </c>
      <c r="F29" s="119">
        <f>AN5</f>
        <v>0</v>
      </c>
      <c r="G29" s="15" t="str">
        <f>AM5</f>
        <v/>
      </c>
      <c r="H29" s="223"/>
      <c r="I29" s="34" t="str">
        <f>AQ9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182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182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182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182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214"/>
      <c r="AM29" s="215"/>
      <c r="AN29" s="215"/>
      <c r="AO29" s="215"/>
      <c r="AP29" s="215"/>
      <c r="AQ29" s="216"/>
      <c r="AR29" s="185"/>
      <c r="AS29" s="34" t="str">
        <f>IF(AT29="","",IF(AT29&gt;AV29,1,0))</f>
        <v/>
      </c>
      <c r="AT29" s="41"/>
      <c r="AU29" s="34" t="s">
        <v>13</v>
      </c>
      <c r="AV29" s="67"/>
      <c r="AW29" s="34" t="str">
        <f>IF(AV29="","",IF(AV29&gt;AT29,1,0))</f>
        <v/>
      </c>
      <c r="AX29" s="203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203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171"/>
      <c r="BK29" s="171"/>
      <c r="BL29" s="171"/>
      <c r="BM29" s="176"/>
      <c r="BN29" s="179"/>
      <c r="BO29" s="160"/>
      <c r="BP29" s="160"/>
      <c r="BQ29" s="157"/>
      <c r="BR29" s="160"/>
      <c r="BS29" s="160"/>
      <c r="BT29" s="163"/>
      <c r="BU29" s="166"/>
      <c r="BW29" s="21"/>
    </row>
    <row r="30" spans="1:77" ht="12" hidden="1" customHeight="1">
      <c r="A30" s="207"/>
      <c r="B30" s="193"/>
      <c r="C30" s="33" t="str">
        <f>AQ6</f>
        <v/>
      </c>
      <c r="D30" s="119">
        <f>AP6</f>
        <v>0</v>
      </c>
      <c r="E30" s="119" t="s">
        <v>13</v>
      </c>
      <c r="F30" s="119">
        <f>AN6</f>
        <v>0</v>
      </c>
      <c r="G30" s="15" t="str">
        <f>AM6</f>
        <v/>
      </c>
      <c r="H30" s="223"/>
      <c r="I30" s="34" t="str">
        <f t="shared" ref="I30:I31" si="7">AQ10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182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182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182"/>
      <c r="AA30" s="51" t="str">
        <f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182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214"/>
      <c r="AM30" s="215"/>
      <c r="AN30" s="215"/>
      <c r="AO30" s="215"/>
      <c r="AP30" s="215"/>
      <c r="AQ30" s="216"/>
      <c r="AR30" s="185"/>
      <c r="AS30" s="34" t="str">
        <f>IF(AT30="","",IF(AT30&gt;AV30,1,0))</f>
        <v/>
      </c>
      <c r="AT30" s="34"/>
      <c r="AU30" s="34" t="s">
        <v>13</v>
      </c>
      <c r="AV30" s="35"/>
      <c r="AW30" s="34" t="str">
        <f>IF(AV30="","",IF(AV30&gt;AT30,1,0))</f>
        <v/>
      </c>
      <c r="AX30" s="203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203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171"/>
      <c r="BK30" s="171"/>
      <c r="BL30" s="171"/>
      <c r="BM30" s="176"/>
      <c r="BN30" s="179"/>
      <c r="BO30" s="160"/>
      <c r="BP30" s="160"/>
      <c r="BQ30" s="157"/>
      <c r="BR30" s="160"/>
      <c r="BS30" s="160"/>
      <c r="BT30" s="163"/>
      <c r="BU30" s="166"/>
      <c r="BW30" s="21"/>
    </row>
    <row r="31" spans="1:77" ht="12" hidden="1" customHeight="1" thickBot="1">
      <c r="A31" s="208"/>
      <c r="B31" s="221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24"/>
      <c r="I31" s="34" t="str">
        <f t="shared" si="7"/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200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200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200"/>
      <c r="AA31" s="51" t="str">
        <f>AQ23</f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200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217"/>
      <c r="AM31" s="218"/>
      <c r="AN31" s="218"/>
      <c r="AO31" s="218"/>
      <c r="AP31" s="218"/>
      <c r="AQ31" s="219"/>
      <c r="AR31" s="201"/>
      <c r="AS31" s="34" t="str">
        <f>IF(AT31="","",IF(AT31&gt;AV31,1,0))</f>
        <v/>
      </c>
      <c r="AT31" s="38"/>
      <c r="AU31" s="38" t="s">
        <v>13</v>
      </c>
      <c r="AV31" s="46"/>
      <c r="AW31" s="34" t="str">
        <f>IF(AV31="","",IF(AV31&gt;AT31,1,0))</f>
        <v/>
      </c>
      <c r="AX31" s="204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204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174"/>
      <c r="BK31" s="174"/>
      <c r="BL31" s="174"/>
      <c r="BM31" s="177"/>
      <c r="BN31" s="199"/>
      <c r="BO31" s="190"/>
      <c r="BP31" s="190"/>
      <c r="BQ31" s="191"/>
      <c r="BR31" s="190"/>
      <c r="BS31" s="190"/>
      <c r="BT31" s="187"/>
      <c r="BU31" s="188"/>
      <c r="BW31" s="21"/>
    </row>
    <row r="32" spans="1:77" ht="12" hidden="1" customHeight="1">
      <c r="A32" s="28">
        <f>$AR$2</f>
        <v>0</v>
      </c>
      <c r="B32" s="209">
        <f>$AR$4</f>
        <v>0</v>
      </c>
      <c r="C32" s="90"/>
      <c r="D32" s="96" t="str">
        <f>AV4</f>
        <v/>
      </c>
      <c r="E32" s="96" t="s">
        <v>13</v>
      </c>
      <c r="F32" s="96" t="str">
        <f>$AS$4</f>
        <v/>
      </c>
      <c r="G32" s="53"/>
      <c r="H32" s="195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181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181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181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181" t="str">
        <f>$AR$24</f>
        <v>③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181">
        <f>$AR$28</f>
        <v>0</v>
      </c>
      <c r="AM32" s="30"/>
      <c r="AN32" s="30" t="str">
        <f>AV28</f>
        <v/>
      </c>
      <c r="AO32" s="30" t="s">
        <v>13</v>
      </c>
      <c r="AP32" s="43" t="str">
        <f>AS28</f>
        <v/>
      </c>
      <c r="AQ32" s="31"/>
      <c r="AR32" s="184"/>
      <c r="AS32" s="116"/>
      <c r="AT32" s="30"/>
      <c r="AU32" s="30" t="s">
        <v>13</v>
      </c>
      <c r="AV32" s="43"/>
      <c r="AW32" s="32"/>
      <c r="AX32" s="202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202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173">
        <f>SUMPRODUCT((J32=2)+(P32=2)+(V32=2)+(AB32=2)+(D32=2)+(AH32=2)+(AN32=2)+(AY32=2)+(BE32=2))</f>
        <v>0</v>
      </c>
      <c r="BK32" s="205" t="s">
        <v>14</v>
      </c>
      <c r="BL32" s="173">
        <f>SUMPRODUCT((L32=2)+(R32=2)+(X32=2)+(AD32=2)+(AJ32=2)+(AP32=2)+(F32=2)+(BB32=2)+(BH32=2))</f>
        <v>0</v>
      </c>
      <c r="BM32" s="175">
        <f t="shared" ref="BM32" si="8">SUM(BJ32*2)+BL32</f>
        <v>0</v>
      </c>
      <c r="BN32" s="198">
        <f>SUM(D32,J32,P32,V32,AB32,AH32,AN32,AS32,AY32,BE32)</f>
        <v>0</v>
      </c>
      <c r="BO32" s="189" t="s">
        <v>14</v>
      </c>
      <c r="BP32" s="189">
        <f>SUM(F32,L32,R32,X32,AD32,AJ32,AP32,BB32,BH32)</f>
        <v>0</v>
      </c>
      <c r="BQ32" s="156" t="e">
        <f>SUM(BN32/BP32)</f>
        <v>#DIV/0!</v>
      </c>
      <c r="BR32" s="189">
        <f>SUM(J33,J34,J35,P33,P34,P35,V33,V34,V35,AB33,AB34,AB35,AH33,AH34,AH35,AN33,AN34,AN35,AT33,AT34,AT35,AZ33,AZ34,AZ35,BF33,BF34,BF35,D33,D34,D35)</f>
        <v>0</v>
      </c>
      <c r="BS32" s="189">
        <f>SUM(F33,F34,F35,L33,L34,L35,R33,R34,R35,X33,X34,X35,AD33,AD34,AD35,AJ33,AJ34,AJ35,AP33,AP34,AP35,AV33,AV34,AV35,BB33,BB34,BB35,BH33,BH34,BH35)</f>
        <v>0</v>
      </c>
      <c r="BT32" s="162" t="e">
        <f>SUM(BR32/BS32)</f>
        <v>#DIV/0!</v>
      </c>
      <c r="BU32" s="166">
        <f>$BV32</f>
        <v>7</v>
      </c>
      <c r="BV32" s="1">
        <f>RANK(BY32,BY$4:BY$43)</f>
        <v>7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168">
        <f>$AR$3</f>
        <v>0</v>
      </c>
      <c r="B33" s="210"/>
      <c r="C33" s="55" t="str">
        <f>AW5</f>
        <v/>
      </c>
      <c r="D33" s="34">
        <f>AV5</f>
        <v>0</v>
      </c>
      <c r="E33" s="119" t="s">
        <v>13</v>
      </c>
      <c r="F33" s="119">
        <f>AT5</f>
        <v>0</v>
      </c>
      <c r="G33" s="15" t="str">
        <f>AS5</f>
        <v/>
      </c>
      <c r="H33" s="196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182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182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182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182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182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185"/>
      <c r="AS33" s="117"/>
      <c r="AT33" s="34"/>
      <c r="AU33" s="34" t="s">
        <v>13</v>
      </c>
      <c r="AV33" s="35"/>
      <c r="AW33" s="36"/>
      <c r="AX33" s="203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203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171"/>
      <c r="BK33" s="171"/>
      <c r="BL33" s="171"/>
      <c r="BM33" s="176"/>
      <c r="BN33" s="179"/>
      <c r="BO33" s="160"/>
      <c r="BP33" s="160"/>
      <c r="BQ33" s="157"/>
      <c r="BR33" s="160"/>
      <c r="BS33" s="160"/>
      <c r="BT33" s="163"/>
      <c r="BU33" s="166"/>
      <c r="BW33" s="21"/>
    </row>
    <row r="34" spans="1:77" ht="12" hidden="1" customHeight="1">
      <c r="A34" s="169"/>
      <c r="B34" s="210"/>
      <c r="C34" s="55" t="str">
        <f>AW6</f>
        <v/>
      </c>
      <c r="D34" s="34">
        <f>AV6</f>
        <v>0</v>
      </c>
      <c r="E34" s="119" t="s">
        <v>13</v>
      </c>
      <c r="F34" s="119">
        <f>AT6</f>
        <v>0</v>
      </c>
      <c r="G34" s="15" t="str">
        <f>AS6</f>
        <v/>
      </c>
      <c r="H34" s="196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182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182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182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182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182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185"/>
      <c r="AS34" s="117"/>
      <c r="AT34" s="34"/>
      <c r="AU34" s="34" t="s">
        <v>13</v>
      </c>
      <c r="AV34" s="35"/>
      <c r="AW34" s="36"/>
      <c r="AX34" s="203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203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171"/>
      <c r="BK34" s="171"/>
      <c r="BL34" s="171"/>
      <c r="BM34" s="176"/>
      <c r="BN34" s="179"/>
      <c r="BO34" s="160"/>
      <c r="BP34" s="160"/>
      <c r="BQ34" s="157"/>
      <c r="BR34" s="160"/>
      <c r="BS34" s="160"/>
      <c r="BT34" s="163"/>
      <c r="BU34" s="166"/>
      <c r="BW34" s="21"/>
    </row>
    <row r="35" spans="1:77" ht="12" hidden="1" customHeight="1" thickBot="1">
      <c r="A35" s="192"/>
      <c r="B35" s="210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06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200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200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200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200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200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01"/>
      <c r="AS35" s="118"/>
      <c r="AT35" s="38"/>
      <c r="AU35" s="38" t="s">
        <v>13</v>
      </c>
      <c r="AV35" s="46"/>
      <c r="AW35" s="39"/>
      <c r="AX35" s="204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204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174"/>
      <c r="BK35" s="174"/>
      <c r="BL35" s="174"/>
      <c r="BM35" s="177"/>
      <c r="BN35" s="199"/>
      <c r="BO35" s="190"/>
      <c r="BP35" s="190"/>
      <c r="BQ35" s="191"/>
      <c r="BR35" s="190"/>
      <c r="BS35" s="190"/>
      <c r="BT35" s="187"/>
      <c r="BU35" s="188"/>
      <c r="BW35" s="21"/>
    </row>
    <row r="36" spans="1:77" ht="12" hidden="1" customHeight="1">
      <c r="A36" s="28">
        <f>$AX$2</f>
        <v>0</v>
      </c>
      <c r="B36" s="193">
        <f>$AX$4</f>
        <v>0</v>
      </c>
      <c r="C36" s="40"/>
      <c r="D36" s="96" t="str">
        <f>$BB$4</f>
        <v/>
      </c>
      <c r="E36" s="96" t="s">
        <v>13</v>
      </c>
      <c r="F36" s="41">
        <f>$AZ$4</f>
        <v>0</v>
      </c>
      <c r="G36" s="42"/>
      <c r="H36" s="195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181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181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181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181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181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181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184"/>
      <c r="AY36" s="116"/>
      <c r="AZ36" s="30"/>
      <c r="BA36" s="30" t="s">
        <v>13</v>
      </c>
      <c r="BB36" s="43"/>
      <c r="BC36" s="31"/>
      <c r="BD36" s="202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173">
        <f>SUMPRODUCT((D36=2)+(J36=2)+(V36=2)+(P36=2)+(AB36=2)+(AH36=2)+(AN36=2)+(AT36=2)+(BE36=2))</f>
        <v>0</v>
      </c>
      <c r="BK36" s="205" t="s">
        <v>14</v>
      </c>
      <c r="BL36" s="173">
        <f>SUMPRODUCT((L36=2)+(R36=2)+(X36=2)+(AC36=2)+(AJ36=2)+(AP36=2)+(AV36=2)+(BB36=2)+(BH36=2))</f>
        <v>0</v>
      </c>
      <c r="BM36" s="175">
        <f t="shared" ref="BM36" si="9">SUM(BJ36*2)+BL36</f>
        <v>0</v>
      </c>
      <c r="BN36" s="198">
        <f>SUM(D36,J36,P36,V36,AB36,AG36,AN36,AT36,BE36)</f>
        <v>0</v>
      </c>
      <c r="BO36" s="189" t="s">
        <v>14</v>
      </c>
      <c r="BP36" s="189">
        <f>SUM(F36,L36,R36,X36,AD36,AJ36,AP36,AV36,BH36)</f>
        <v>0</v>
      </c>
      <c r="BQ36" s="156" t="e">
        <f>SUM(BN36/BP36)</f>
        <v>#DIV/0!</v>
      </c>
      <c r="BR36" s="189">
        <f>SUM(J37,J38,J39,P37,P38,P39,V37,V38,V39,AB37,AB38,AB39,AH37,AH38,AH39,AN37,AN38,AN39,AT37,AT38,AT39,AZ37,AZ38,AZ39,BF37,BF38,BF39,D37,D38,D39)</f>
        <v>0</v>
      </c>
      <c r="BS36" s="189">
        <f>SUM(F37,F38,F39,L37,L38,L39,R37,R38,R39,X37,X38,X39,AD37,AD38,AD39,AJ37,AJ38,AJ39,AP37,AP38,AP39,AV37,AV38,AV39,BB37,BB38,BB39,BH37,BH38,BH39)</f>
        <v>0</v>
      </c>
      <c r="BT36" s="162" t="e">
        <f>SUM(BR36/BS36)</f>
        <v>#DIV/0!</v>
      </c>
      <c r="BU36" s="166">
        <f>$BV36</f>
        <v>7</v>
      </c>
      <c r="BV36" s="1">
        <f>RANK(BY36,BY$4:BY$43)</f>
        <v>7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168">
        <f>$AX$3</f>
        <v>0</v>
      </c>
      <c r="B37" s="193"/>
      <c r="C37" s="33" t="str">
        <f>BC5</f>
        <v/>
      </c>
      <c r="D37" s="119">
        <f>BB5</f>
        <v>0</v>
      </c>
      <c r="E37" s="119" t="s">
        <v>13</v>
      </c>
      <c r="F37" s="34">
        <f>$AZ$5</f>
        <v>0</v>
      </c>
      <c r="G37" s="48" t="str">
        <f>AY5</f>
        <v/>
      </c>
      <c r="H37" s="196"/>
      <c r="I37" s="34" t="str">
        <f>BC9</f>
        <v/>
      </c>
      <c r="J37" s="119">
        <f>BB9</f>
        <v>0</v>
      </c>
      <c r="K37" s="119" t="s">
        <v>13</v>
      </c>
      <c r="L37" s="14">
        <f>AZ9</f>
        <v>0</v>
      </c>
      <c r="M37" s="15" t="str">
        <f>AY9</f>
        <v/>
      </c>
      <c r="N37" s="182"/>
      <c r="O37" s="34" t="str">
        <f>BC13</f>
        <v/>
      </c>
      <c r="P37" s="59">
        <f>BB13</f>
        <v>0</v>
      </c>
      <c r="Q37" s="119" t="s">
        <v>13</v>
      </c>
      <c r="R37" s="119">
        <f>AZ13</f>
        <v>0</v>
      </c>
      <c r="S37" s="60" t="str">
        <f>AY13</f>
        <v/>
      </c>
      <c r="T37" s="182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182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182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182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182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185"/>
      <c r="AY37" s="117"/>
      <c r="AZ37" s="34"/>
      <c r="BA37" s="34" t="s">
        <v>13</v>
      </c>
      <c r="BB37" s="35"/>
      <c r="BC37" s="48"/>
      <c r="BD37" s="203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171"/>
      <c r="BK37" s="171"/>
      <c r="BL37" s="171"/>
      <c r="BM37" s="176"/>
      <c r="BN37" s="179"/>
      <c r="BO37" s="160"/>
      <c r="BP37" s="160"/>
      <c r="BQ37" s="157"/>
      <c r="BR37" s="160"/>
      <c r="BS37" s="160"/>
      <c r="BT37" s="163"/>
      <c r="BU37" s="166"/>
      <c r="BW37" s="21"/>
    </row>
    <row r="38" spans="1:77" ht="12" hidden="1" customHeight="1">
      <c r="A38" s="169"/>
      <c r="B38" s="193"/>
      <c r="C38" s="33" t="str">
        <f>BC6</f>
        <v/>
      </c>
      <c r="D38" s="119">
        <f>BB6</f>
        <v>0</v>
      </c>
      <c r="E38" s="119" t="s">
        <v>13</v>
      </c>
      <c r="F38" s="34">
        <f>AZ6</f>
        <v>0</v>
      </c>
      <c r="G38" s="48" t="str">
        <f>AY6</f>
        <v/>
      </c>
      <c r="H38" s="196"/>
      <c r="I38" s="34" t="str">
        <f>BC10</f>
        <v/>
      </c>
      <c r="J38" s="119">
        <f>BB10</f>
        <v>0</v>
      </c>
      <c r="K38" s="119" t="s">
        <v>13</v>
      </c>
      <c r="L38" s="14">
        <f>AZ10</f>
        <v>0</v>
      </c>
      <c r="M38" s="15" t="str">
        <f>AY10</f>
        <v/>
      </c>
      <c r="N38" s="182"/>
      <c r="O38" s="34" t="str">
        <f>BC14</f>
        <v/>
      </c>
      <c r="P38" s="62">
        <f>BB14</f>
        <v>0</v>
      </c>
      <c r="Q38" s="119" t="s">
        <v>13</v>
      </c>
      <c r="R38" s="119">
        <f>AZ14</f>
        <v>0</v>
      </c>
      <c r="S38" s="15" t="str">
        <f>AY14</f>
        <v/>
      </c>
      <c r="T38" s="182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182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182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182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182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185"/>
      <c r="AY38" s="117"/>
      <c r="AZ38" s="34"/>
      <c r="BA38" s="34" t="s">
        <v>13</v>
      </c>
      <c r="BB38" s="35"/>
      <c r="BC38" s="48"/>
      <c r="BD38" s="203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171"/>
      <c r="BK38" s="171"/>
      <c r="BL38" s="171"/>
      <c r="BM38" s="176"/>
      <c r="BN38" s="179"/>
      <c r="BO38" s="160"/>
      <c r="BP38" s="160"/>
      <c r="BQ38" s="157"/>
      <c r="BR38" s="160"/>
      <c r="BS38" s="160"/>
      <c r="BT38" s="163"/>
      <c r="BU38" s="166"/>
      <c r="BW38" s="21"/>
    </row>
    <row r="39" spans="1:77" ht="12" hidden="1" customHeight="1" thickBot="1">
      <c r="A39" s="192"/>
      <c r="B39" s="193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06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200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200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200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200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200"/>
      <c r="AM39" s="118" t="str">
        <f>BC31</f>
        <v/>
      </c>
      <c r="AN39" s="114">
        <f>BB31</f>
        <v>0</v>
      </c>
      <c r="AO39" s="114" t="s">
        <v>13</v>
      </c>
      <c r="AP39" s="64">
        <f>AZ31</f>
        <v>0</v>
      </c>
      <c r="AQ39" s="39" t="str">
        <f>AY31</f>
        <v/>
      </c>
      <c r="AR39" s="200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01"/>
      <c r="AY39" s="118"/>
      <c r="AZ39" s="38"/>
      <c r="BA39" s="38" t="s">
        <v>13</v>
      </c>
      <c r="BB39" s="46"/>
      <c r="BC39" s="49"/>
      <c r="BD39" s="204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174"/>
      <c r="BK39" s="174"/>
      <c r="BL39" s="174"/>
      <c r="BM39" s="177"/>
      <c r="BN39" s="199"/>
      <c r="BO39" s="190"/>
      <c r="BP39" s="190"/>
      <c r="BQ39" s="191"/>
      <c r="BR39" s="190"/>
      <c r="BS39" s="190"/>
      <c r="BT39" s="187"/>
      <c r="BU39" s="188"/>
      <c r="BW39" s="21"/>
    </row>
    <row r="40" spans="1:77" ht="12" hidden="1" customHeight="1">
      <c r="A40" s="66">
        <f>$BD$2</f>
        <v>0</v>
      </c>
      <c r="B40" s="193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195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181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181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181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181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181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181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181">
        <f>$BD$36</f>
        <v>0</v>
      </c>
      <c r="AY40" s="117"/>
      <c r="AZ40" s="41" t="str">
        <f>BH36</f>
        <v/>
      </c>
      <c r="BA40" s="41" t="s">
        <v>13</v>
      </c>
      <c r="BB40" s="67" t="str">
        <f>BE36</f>
        <v/>
      </c>
      <c r="BC40" s="68"/>
      <c r="BD40" s="184"/>
      <c r="BE40" s="117"/>
      <c r="BF40" s="41"/>
      <c r="BG40" s="41" t="s">
        <v>13</v>
      </c>
      <c r="BH40" s="67"/>
      <c r="BI40" s="112"/>
      <c r="BJ40" s="173">
        <f>SUMPRODUCT((J40=2)+(P40=2)+(V40=2)+(AB40=2)+(AH40=2)+(D40=2)+(AN40=2)+(AT40=2)+(AZ40=2))</f>
        <v>0</v>
      </c>
      <c r="BK40" s="171" t="s">
        <v>14</v>
      </c>
      <c r="BL40" s="173">
        <f>SUMPRODUCT((L40=2)+(R40=2)+(X40=2)+(AD40=2)+(AJ40=2)+(F40=2)+(AP40=2)+(AV40=2)+(BB40=2))</f>
        <v>0</v>
      </c>
      <c r="BM40" s="175">
        <f t="shared" ref="BM40" si="10">SUM(BJ40*2)+BL40</f>
        <v>0</v>
      </c>
      <c r="BN40" s="178">
        <f>SUM(D40,J40,P40,V40,AB40,AH40,AN40,AT40,AZ40,BD40)</f>
        <v>0</v>
      </c>
      <c r="BO40" s="159" t="s">
        <v>14</v>
      </c>
      <c r="BP40" s="159">
        <f>SUM(F40,L40,R40,X40,AD40,AJ40,AP40,AV40,BB40)</f>
        <v>0</v>
      </c>
      <c r="BQ40" s="156" t="e">
        <f>SUM(BN40/BP40)</f>
        <v>#DIV/0!</v>
      </c>
      <c r="BR40" s="159">
        <f>SUM(J41,J42,J43,P41,P42,P43,V41,V42,V43,AB41,AB42,AB43,AH41,AH42,AH43,AN41,AN42,AN43,AT41,AT42,AT43,AZ41,AZ42,AZ43,BF41,BF42,BF43,D41,D42,D43)</f>
        <v>0</v>
      </c>
      <c r="BS40" s="159">
        <f>SUM(F41,F42,F43,L41,L42,L43,R41,R42,R43,X41,X42,X43,AD41,AD42,AD43,AJ41,AJ42,AJ43,AP41,AP42,AP43,AV41,AV42,AV43,BB41,BB42,BB43,BH41,BH42,BH43)</f>
        <v>0</v>
      </c>
      <c r="BT40" s="162" t="e">
        <f>SUM(BR40/BS40)</f>
        <v>#DIV/0!</v>
      </c>
      <c r="BU40" s="165">
        <f>$BV40</f>
        <v>7</v>
      </c>
      <c r="BV40" s="1">
        <f>RANK(BY40,BY$4:BY$43)</f>
        <v>7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168">
        <f>$BD$3</f>
        <v>0</v>
      </c>
      <c r="B41" s="193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196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182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182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182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182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182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182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182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185"/>
      <c r="BE41" s="34"/>
      <c r="BF41" s="34"/>
      <c r="BG41" s="34" t="s">
        <v>13</v>
      </c>
      <c r="BH41" s="35"/>
      <c r="BI41" s="34"/>
      <c r="BJ41" s="171"/>
      <c r="BK41" s="171"/>
      <c r="BL41" s="171"/>
      <c r="BM41" s="176"/>
      <c r="BN41" s="179"/>
      <c r="BO41" s="160"/>
      <c r="BP41" s="160"/>
      <c r="BQ41" s="157"/>
      <c r="BR41" s="160"/>
      <c r="BS41" s="160"/>
      <c r="BT41" s="163"/>
      <c r="BU41" s="166"/>
      <c r="BW41" s="21"/>
    </row>
    <row r="42" spans="1:77" ht="12" hidden="1" customHeight="1">
      <c r="A42" s="169"/>
      <c r="B42" s="193"/>
      <c r="C42" s="33" t="str">
        <f>BI6</f>
        <v/>
      </c>
      <c r="D42" s="119">
        <f>BH6</f>
        <v>0</v>
      </c>
      <c r="E42" s="119" t="s">
        <v>13</v>
      </c>
      <c r="F42" s="119">
        <f>BF6</f>
        <v>0</v>
      </c>
      <c r="G42" s="15" t="str">
        <f>BE6</f>
        <v/>
      </c>
      <c r="H42" s="196"/>
      <c r="I42" s="34" t="str">
        <f>BI10</f>
        <v/>
      </c>
      <c r="J42" s="119">
        <f>BH10</f>
        <v>0</v>
      </c>
      <c r="K42" s="119" t="s">
        <v>13</v>
      </c>
      <c r="L42" s="14">
        <f>BF10</f>
        <v>0</v>
      </c>
      <c r="M42" s="15" t="str">
        <f>BE10</f>
        <v/>
      </c>
      <c r="N42" s="182"/>
      <c r="O42" s="34" t="str">
        <f>BI14</f>
        <v/>
      </c>
      <c r="P42" s="119">
        <f>BH14</f>
        <v>0</v>
      </c>
      <c r="Q42" s="119" t="s">
        <v>13</v>
      </c>
      <c r="R42" s="14">
        <f>BF14</f>
        <v>0</v>
      </c>
      <c r="S42" s="15" t="str">
        <f>BE14</f>
        <v/>
      </c>
      <c r="T42" s="182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182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182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182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182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182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185"/>
      <c r="BE42" s="34"/>
      <c r="BF42" s="34"/>
      <c r="BG42" s="34" t="s">
        <v>13</v>
      </c>
      <c r="BH42" s="35"/>
      <c r="BI42" s="34"/>
      <c r="BJ42" s="171"/>
      <c r="BK42" s="171"/>
      <c r="BL42" s="171"/>
      <c r="BM42" s="176"/>
      <c r="BN42" s="179"/>
      <c r="BO42" s="160"/>
      <c r="BP42" s="160"/>
      <c r="BQ42" s="157"/>
      <c r="BR42" s="160"/>
      <c r="BS42" s="160"/>
      <c r="BT42" s="163"/>
      <c r="BU42" s="166"/>
      <c r="BW42" s="21"/>
    </row>
    <row r="43" spans="1:77" ht="12" hidden="1" customHeight="1" thickBot="1">
      <c r="A43" s="170"/>
      <c r="B43" s="194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197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183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183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183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183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183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183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183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186"/>
      <c r="BE43" s="80"/>
      <c r="BF43" s="74"/>
      <c r="BG43" s="74" t="s">
        <v>13</v>
      </c>
      <c r="BH43" s="79"/>
      <c r="BI43" s="113"/>
      <c r="BJ43" s="174"/>
      <c r="BK43" s="172"/>
      <c r="BL43" s="174"/>
      <c r="BM43" s="177"/>
      <c r="BN43" s="180"/>
      <c r="BO43" s="161"/>
      <c r="BP43" s="161"/>
      <c r="BQ43" s="158"/>
      <c r="BR43" s="161"/>
      <c r="BS43" s="161"/>
      <c r="BT43" s="164"/>
      <c r="BU43" s="167"/>
    </row>
    <row r="44" spans="1:77" ht="14.25" thickTop="1">
      <c r="N44" s="82"/>
      <c r="O44" s="82"/>
      <c r="BJ44" s="152"/>
      <c r="BK44" s="152"/>
      <c r="BL44" s="153"/>
      <c r="BM44" s="154"/>
      <c r="BN44" s="154"/>
      <c r="BQ44" s="83"/>
    </row>
    <row r="45" spans="1:77">
      <c r="BQ45" s="83"/>
    </row>
    <row r="46" spans="1:77" ht="19.5" customHeight="1"/>
    <row r="47" spans="1:77" ht="15" customHeight="1"/>
    <row r="48" spans="1:77" ht="14.25" thickBot="1"/>
    <row r="49" spans="1:61" ht="41.25" customHeight="1" thickTop="1">
      <c r="A49" s="84" t="str">
        <f>$A$3</f>
        <v>チーム名</v>
      </c>
      <c r="B49" s="155" t="str">
        <f>$B$3</f>
        <v>タッチダウン将</v>
      </c>
      <c r="C49" s="155"/>
      <c r="D49" s="155"/>
      <c r="E49" s="155"/>
      <c r="F49" s="155"/>
      <c r="G49" s="155"/>
      <c r="H49" s="141" t="str">
        <f>H3</f>
        <v>タッチダウン幾</v>
      </c>
      <c r="I49" s="141"/>
      <c r="J49" s="141"/>
      <c r="K49" s="141"/>
      <c r="L49" s="141"/>
      <c r="M49" s="141"/>
      <c r="N49" s="141" t="str">
        <f>$N$3</f>
        <v>雪猿</v>
      </c>
      <c r="O49" s="141"/>
      <c r="P49" s="141"/>
      <c r="Q49" s="141"/>
      <c r="R49" s="141"/>
      <c r="S49" s="141"/>
      <c r="T49" s="141" t="str">
        <f>$T$3</f>
        <v>ＷＥＥＤ</v>
      </c>
      <c r="U49" s="141"/>
      <c r="V49" s="141"/>
      <c r="W49" s="141"/>
      <c r="X49" s="141"/>
      <c r="Y49" s="141"/>
      <c r="Z49" s="141" t="str">
        <f>$Z$3</f>
        <v>ポプリ</v>
      </c>
      <c r="AA49" s="141"/>
      <c r="AB49" s="141"/>
      <c r="AC49" s="141"/>
      <c r="AD49" s="141"/>
      <c r="AE49" s="141"/>
      <c r="AF49" s="141" t="str">
        <f>$AF$3</f>
        <v>Ｆｕｎｎｙ</v>
      </c>
      <c r="AG49" s="141"/>
      <c r="AH49" s="141"/>
      <c r="AI49" s="141"/>
      <c r="AJ49" s="141"/>
      <c r="AK49" s="141"/>
      <c r="AL49" s="141">
        <f>$AL$3</f>
        <v>0</v>
      </c>
      <c r="AM49" s="141"/>
      <c r="AN49" s="141"/>
      <c r="AO49" s="141"/>
      <c r="AP49" s="141"/>
      <c r="AQ49" s="141"/>
      <c r="AR49" s="141">
        <f>$AR$3</f>
        <v>0</v>
      </c>
      <c r="AS49" s="141"/>
      <c r="AT49" s="141"/>
      <c r="AU49" s="141"/>
      <c r="AV49" s="141"/>
      <c r="AW49" s="141"/>
      <c r="AX49" s="141">
        <f>$AX$3</f>
        <v>0</v>
      </c>
      <c r="AY49" s="141"/>
      <c r="AZ49" s="141"/>
      <c r="BA49" s="141"/>
      <c r="BB49" s="141"/>
      <c r="BC49" s="141"/>
      <c r="BD49" s="141">
        <f>$BD$3</f>
        <v>0</v>
      </c>
      <c r="BE49" s="141"/>
      <c r="BF49" s="141"/>
      <c r="BG49" s="141"/>
      <c r="BH49" s="141"/>
      <c r="BI49" s="142"/>
    </row>
    <row r="50" spans="1:61" ht="22.5" customHeight="1" thickBot="1">
      <c r="A50" s="85" t="s">
        <v>11</v>
      </c>
      <c r="B50" s="139">
        <f>$BU$4</f>
        <v>2</v>
      </c>
      <c r="C50" s="139"/>
      <c r="D50" s="139"/>
      <c r="E50" s="139"/>
      <c r="F50" s="139"/>
      <c r="G50" s="139"/>
      <c r="H50" s="139">
        <f>$BU$8</f>
        <v>3</v>
      </c>
      <c r="I50" s="139"/>
      <c r="J50" s="139"/>
      <c r="K50" s="139"/>
      <c r="L50" s="139"/>
      <c r="M50" s="139"/>
      <c r="N50" s="139">
        <f>$BU$12</f>
        <v>1</v>
      </c>
      <c r="O50" s="139"/>
      <c r="P50" s="139"/>
      <c r="Q50" s="139"/>
      <c r="R50" s="139"/>
      <c r="S50" s="139"/>
      <c r="T50" s="139">
        <f>$BU$16</f>
        <v>5</v>
      </c>
      <c r="U50" s="139"/>
      <c r="V50" s="139"/>
      <c r="W50" s="139"/>
      <c r="X50" s="139"/>
      <c r="Y50" s="139"/>
      <c r="Z50" s="139">
        <f>$BU$20</f>
        <v>6</v>
      </c>
      <c r="AA50" s="139"/>
      <c r="AB50" s="139"/>
      <c r="AC50" s="139"/>
      <c r="AD50" s="139"/>
      <c r="AE50" s="139"/>
      <c r="AF50" s="139">
        <f>$BU$24</f>
        <v>4</v>
      </c>
      <c r="AG50" s="139"/>
      <c r="AH50" s="139"/>
      <c r="AI50" s="139"/>
      <c r="AJ50" s="139"/>
      <c r="AK50" s="139"/>
      <c r="AL50" s="139">
        <f>$BU$28</f>
        <v>7</v>
      </c>
      <c r="AM50" s="139"/>
      <c r="AN50" s="139"/>
      <c r="AO50" s="139"/>
      <c r="AP50" s="139"/>
      <c r="AQ50" s="139"/>
      <c r="AR50" s="139">
        <f>$BU$32</f>
        <v>7</v>
      </c>
      <c r="AS50" s="139"/>
      <c r="AT50" s="139"/>
      <c r="AU50" s="139"/>
      <c r="AV50" s="139"/>
      <c r="AW50" s="139"/>
      <c r="AX50" s="139">
        <f>$BU$36</f>
        <v>7</v>
      </c>
      <c r="AY50" s="139"/>
      <c r="AZ50" s="139"/>
      <c r="BA50" s="139"/>
      <c r="BB50" s="139"/>
      <c r="BC50" s="139"/>
      <c r="BD50" s="139">
        <f>$BU$40</f>
        <v>7</v>
      </c>
      <c r="BE50" s="139"/>
      <c r="BF50" s="139"/>
      <c r="BG50" s="139"/>
      <c r="BH50" s="139"/>
      <c r="BI50" s="140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2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58:58">
      <c r="BF111" s="86"/>
    </row>
  </sheetData>
  <mergeCells count="282"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BT8:BT11"/>
    <mergeCell ref="BU8:BU11"/>
    <mergeCell ref="BR12:BR15"/>
    <mergeCell ref="BS12:BS15"/>
    <mergeCell ref="BT12:BT15"/>
    <mergeCell ref="BU12:BU15"/>
    <mergeCell ref="A13:A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Q8:BQ11"/>
    <mergeCell ref="AR12:AR15"/>
    <mergeCell ref="AX12:AX15"/>
    <mergeCell ref="BD12:BD15"/>
    <mergeCell ref="BJ12:BJ15"/>
    <mergeCell ref="BK12:BK15"/>
    <mergeCell ref="B12:B15"/>
    <mergeCell ref="H12:H15"/>
    <mergeCell ref="BR8:BR11"/>
    <mergeCell ref="BS8:BS11"/>
    <mergeCell ref="A17:A19"/>
    <mergeCell ref="BK16:BK19"/>
    <mergeCell ref="BL16:BL19"/>
    <mergeCell ref="BM16:BM19"/>
    <mergeCell ref="BN16:BN19"/>
    <mergeCell ref="N12:S15"/>
    <mergeCell ref="T12:T15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N20:N23"/>
    <mergeCell ref="T20:T23"/>
    <mergeCell ref="Z20:AE23"/>
    <mergeCell ref="AF20:AF23"/>
    <mergeCell ref="BO20:BO23"/>
    <mergeCell ref="BP20:BP23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P1:Y1"/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Z12:Z15"/>
    <mergeCell ref="AF12:AF15"/>
    <mergeCell ref="N4:N7"/>
    <mergeCell ref="T4:T7"/>
    <mergeCell ref="Z4:Z7"/>
    <mergeCell ref="AF4:AF7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111"/>
  <sheetViews>
    <sheetView zoomScaleNormal="100" workbookViewId="0">
      <pane xSplit="1" topLeftCell="B1" activePane="topRight" state="frozen"/>
      <selection pane="topRight" activeCell="AJ23" sqref="AJ23"/>
    </sheetView>
  </sheetViews>
  <sheetFormatPr defaultRowHeight="13.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4" width="3.125" style="1" customWidth="1"/>
    <col min="35" max="35" width="1.625" style="1" customWidth="1"/>
    <col min="36" max="37" width="3.125" style="1" customWidth="1"/>
    <col min="38" max="40" width="3.125" style="1" hidden="1" customWidth="1"/>
    <col min="41" max="41" width="1.625" style="1" hidden="1" customWidth="1"/>
    <col min="42" max="42" width="3.125" style="1" hidden="1" customWidth="1"/>
    <col min="43" max="43" width="3" style="1" hidden="1" customWidth="1"/>
    <col min="44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>
      <c r="A1" s="3" t="s">
        <v>0</v>
      </c>
      <c r="B1" s="3"/>
      <c r="C1" s="3"/>
      <c r="D1" s="4" t="s">
        <v>39</v>
      </c>
      <c r="H1" s="269" t="s">
        <v>102</v>
      </c>
      <c r="I1" s="269"/>
      <c r="J1" s="269"/>
      <c r="K1" s="269"/>
      <c r="L1" s="269"/>
      <c r="M1" s="269"/>
      <c r="N1" s="269"/>
      <c r="P1" s="138" t="s">
        <v>43</v>
      </c>
      <c r="Q1" s="138"/>
      <c r="R1" s="138"/>
      <c r="S1" s="138"/>
      <c r="T1" s="138"/>
      <c r="U1" s="138"/>
      <c r="V1" s="138"/>
      <c r="W1" s="138"/>
      <c r="X1" s="138"/>
      <c r="Y1" s="138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>
      <c r="A2" s="5" t="s">
        <v>3</v>
      </c>
      <c r="B2" s="149"/>
      <c r="C2" s="150"/>
      <c r="D2" s="150"/>
      <c r="E2" s="150"/>
      <c r="F2" s="150"/>
      <c r="G2" s="151"/>
      <c r="H2" s="149"/>
      <c r="I2" s="150"/>
      <c r="J2" s="150"/>
      <c r="K2" s="150"/>
      <c r="L2" s="150"/>
      <c r="M2" s="151"/>
      <c r="N2" s="149"/>
      <c r="O2" s="150"/>
      <c r="P2" s="150"/>
      <c r="Q2" s="150"/>
      <c r="R2" s="150"/>
      <c r="S2" s="151"/>
      <c r="T2" s="149"/>
      <c r="U2" s="150"/>
      <c r="V2" s="150"/>
      <c r="W2" s="150"/>
      <c r="X2" s="150"/>
      <c r="Y2" s="151"/>
      <c r="Z2" s="149"/>
      <c r="AA2" s="150"/>
      <c r="AB2" s="150"/>
      <c r="AC2" s="150"/>
      <c r="AD2" s="150"/>
      <c r="AE2" s="151"/>
      <c r="AF2" s="149"/>
      <c r="AG2" s="150"/>
      <c r="AH2" s="150"/>
      <c r="AI2" s="150"/>
      <c r="AJ2" s="150"/>
      <c r="AK2" s="151"/>
      <c r="AL2" s="149"/>
      <c r="AM2" s="150"/>
      <c r="AN2" s="150"/>
      <c r="AO2" s="150"/>
      <c r="AP2" s="150"/>
      <c r="AQ2" s="151"/>
      <c r="AR2" s="149"/>
      <c r="AS2" s="150"/>
      <c r="AT2" s="150"/>
      <c r="AU2" s="150"/>
      <c r="AV2" s="150"/>
      <c r="AW2" s="151"/>
      <c r="AX2" s="149"/>
      <c r="AY2" s="150"/>
      <c r="AZ2" s="150"/>
      <c r="BA2" s="150"/>
      <c r="BB2" s="150"/>
      <c r="BC2" s="151"/>
      <c r="BD2" s="149"/>
      <c r="BE2" s="150"/>
      <c r="BF2" s="150"/>
      <c r="BG2" s="150"/>
      <c r="BH2" s="150"/>
      <c r="BI2" s="151"/>
      <c r="BJ2" s="262" t="s">
        <v>4</v>
      </c>
      <c r="BK2" s="263"/>
      <c r="BL2" s="263"/>
      <c r="BM2" s="266" t="s">
        <v>27</v>
      </c>
      <c r="BN2" s="252" t="s">
        <v>5</v>
      </c>
      <c r="BO2" s="91"/>
      <c r="BP2" s="254" t="s">
        <v>6</v>
      </c>
      <c r="BQ2" s="256" t="s">
        <v>7</v>
      </c>
      <c r="BR2" s="258" t="s">
        <v>8</v>
      </c>
      <c r="BS2" s="260" t="s">
        <v>9</v>
      </c>
      <c r="BT2" s="256" t="s">
        <v>10</v>
      </c>
      <c r="BU2" s="247" t="s">
        <v>11</v>
      </c>
    </row>
    <row r="3" spans="1:77" s="87" customFormat="1" ht="30.75" customHeight="1" thickBot="1">
      <c r="A3" s="6" t="s">
        <v>12</v>
      </c>
      <c r="B3" s="249" t="s">
        <v>103</v>
      </c>
      <c r="C3" s="250"/>
      <c r="D3" s="250"/>
      <c r="E3" s="250"/>
      <c r="F3" s="250"/>
      <c r="G3" s="251"/>
      <c r="H3" s="249" t="s">
        <v>104</v>
      </c>
      <c r="I3" s="250"/>
      <c r="J3" s="250"/>
      <c r="K3" s="250"/>
      <c r="L3" s="250"/>
      <c r="M3" s="251"/>
      <c r="N3" s="249" t="s">
        <v>105</v>
      </c>
      <c r="O3" s="250"/>
      <c r="P3" s="250"/>
      <c r="Q3" s="250"/>
      <c r="R3" s="250"/>
      <c r="S3" s="251"/>
      <c r="T3" s="249" t="s">
        <v>106</v>
      </c>
      <c r="U3" s="250"/>
      <c r="V3" s="250"/>
      <c r="W3" s="250"/>
      <c r="X3" s="250"/>
      <c r="Y3" s="251"/>
      <c r="Z3" s="249" t="s">
        <v>107</v>
      </c>
      <c r="AA3" s="250"/>
      <c r="AB3" s="250"/>
      <c r="AC3" s="250"/>
      <c r="AD3" s="250"/>
      <c r="AE3" s="251"/>
      <c r="AF3" s="249" t="s">
        <v>108</v>
      </c>
      <c r="AG3" s="250"/>
      <c r="AH3" s="250"/>
      <c r="AI3" s="250"/>
      <c r="AJ3" s="250"/>
      <c r="AK3" s="251"/>
      <c r="AL3" s="249"/>
      <c r="AM3" s="250"/>
      <c r="AN3" s="250"/>
      <c r="AO3" s="250"/>
      <c r="AP3" s="250"/>
      <c r="AQ3" s="251"/>
      <c r="AR3" s="249"/>
      <c r="AS3" s="250"/>
      <c r="AT3" s="250"/>
      <c r="AU3" s="250"/>
      <c r="AV3" s="250"/>
      <c r="AW3" s="251"/>
      <c r="AX3" s="249"/>
      <c r="AY3" s="250"/>
      <c r="AZ3" s="250"/>
      <c r="BA3" s="250"/>
      <c r="BB3" s="250"/>
      <c r="BC3" s="251"/>
      <c r="BD3" s="249"/>
      <c r="BE3" s="250"/>
      <c r="BF3" s="250"/>
      <c r="BG3" s="250"/>
      <c r="BH3" s="250"/>
      <c r="BI3" s="250"/>
      <c r="BJ3" s="264"/>
      <c r="BK3" s="265"/>
      <c r="BL3" s="265"/>
      <c r="BM3" s="267"/>
      <c r="BN3" s="253"/>
      <c r="BO3" s="92"/>
      <c r="BP3" s="255"/>
      <c r="BQ3" s="257"/>
      <c r="BR3" s="259"/>
      <c r="BS3" s="261"/>
      <c r="BT3" s="257"/>
      <c r="BU3" s="248"/>
    </row>
    <row r="4" spans="1:77" ht="13.5" customHeight="1">
      <c r="A4" s="7" t="s">
        <v>28</v>
      </c>
      <c r="B4" s="211"/>
      <c r="C4" s="212"/>
      <c r="D4" s="212"/>
      <c r="E4" s="212"/>
      <c r="F4" s="212"/>
      <c r="G4" s="213"/>
      <c r="H4" s="244"/>
      <c r="I4" s="93" t="str">
        <f>IF(J5="","",SUM(I5:I7))</f>
        <v/>
      </c>
      <c r="J4" s="94"/>
      <c r="K4" s="30" t="s">
        <v>13</v>
      </c>
      <c r="L4" s="93" t="str">
        <f>IF(L5="","",SUM(M5:M7))</f>
        <v/>
      </c>
      <c r="M4" s="94"/>
      <c r="N4" s="143" t="s">
        <v>21</v>
      </c>
      <c r="O4" s="98">
        <f>IF(P5="","",SUM(O5:O7))</f>
        <v>0</v>
      </c>
      <c r="P4" s="111"/>
      <c r="Q4" s="101" t="s">
        <v>13</v>
      </c>
      <c r="R4" s="98">
        <f>IF(R5="","",SUM(S5:S7))</f>
        <v>2</v>
      </c>
      <c r="S4" s="99"/>
      <c r="T4" s="143" t="s">
        <v>23</v>
      </c>
      <c r="U4" s="98">
        <f>IF(V5="","",SUM(U5:U7))</f>
        <v>0</v>
      </c>
      <c r="V4" s="99"/>
      <c r="W4" s="101" t="s">
        <v>13</v>
      </c>
      <c r="X4" s="98">
        <f>IF(X5="","",SUM(Y5:Y7))</f>
        <v>2</v>
      </c>
      <c r="Y4" s="99"/>
      <c r="Z4" s="143" t="s">
        <v>18</v>
      </c>
      <c r="AA4" s="98">
        <f>IF(AB5="","",SUM(AA5:AA7))</f>
        <v>0</v>
      </c>
      <c r="AB4" s="99"/>
      <c r="AC4" s="100" t="s">
        <v>13</v>
      </c>
      <c r="AD4" s="98">
        <f>IF(AD5="","",SUM(AE5:AE7))</f>
        <v>2</v>
      </c>
      <c r="AE4" s="99"/>
      <c r="AF4" s="143" t="s">
        <v>26</v>
      </c>
      <c r="AG4" s="98">
        <f>IF(AH5="","",SUM(AG5:AG7))</f>
        <v>0</v>
      </c>
      <c r="AH4" s="99"/>
      <c r="AI4" s="101" t="s">
        <v>13</v>
      </c>
      <c r="AJ4" s="98">
        <f>IF(AJ5="","",SUM(AK5:AK7))</f>
        <v>2</v>
      </c>
      <c r="AK4" s="99"/>
      <c r="AL4" s="143"/>
      <c r="AM4" s="98" t="str">
        <f>IF(AN5="","",SUM(AM5:AM7))</f>
        <v/>
      </c>
      <c r="AN4" s="99"/>
      <c r="AO4" s="101" t="s">
        <v>13</v>
      </c>
      <c r="AP4" s="98" t="str">
        <f>IF(AP5="","",SUM(AQ5:AQ7))</f>
        <v/>
      </c>
      <c r="AQ4" s="99"/>
      <c r="AR4" s="241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202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202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173">
        <f>SUMPRODUCT((I4=2)+(O4=2)+(U4=2)+(AA4=2)+(AG4=2)+(AM4=2)+(AS4=2)+(AY4=2)+(BE4=2))</f>
        <v>0</v>
      </c>
      <c r="BK4" s="173" t="s">
        <v>14</v>
      </c>
      <c r="BL4" s="173">
        <f>SUMPRODUCT((L4=2)+(R4=2)+(X4=2)+(AD4=2)+(AJ4=2)+(AP4=2)+(AV4=2)+(BB4=2)+(BH4=2))</f>
        <v>4</v>
      </c>
      <c r="BM4" s="175">
        <f>SUM(BJ4*2)+BL4</f>
        <v>4</v>
      </c>
      <c r="BN4" s="198">
        <f>SUM(I4,O4,U4,AA4,AG4,AM4,AS4,AY4,BE4)</f>
        <v>0</v>
      </c>
      <c r="BO4" s="189" t="s">
        <v>14</v>
      </c>
      <c r="BP4" s="189">
        <f>SUM(F4,L4,R4,X4,AD4,AJ4,AP4,AV4,BB4,BH4)</f>
        <v>8</v>
      </c>
      <c r="BQ4" s="238">
        <f>SUM(BN4/BP4)</f>
        <v>0</v>
      </c>
      <c r="BR4" s="189">
        <f>SUM(J5,J6,J7,P5,P6,P7,V5,V6,V7,AB5,AB6,AB7,AH5,AH6,AH7,AN5,AN6,AN7,AT5,AT6,AT7,AZ5,AZ6,AZ7,BF5,BF6,BF7,D5,D6,D7)</f>
        <v>78</v>
      </c>
      <c r="BS4" s="189">
        <f>SUM(F5,F6,F7,L5,L6,L7,R5,R6,R7,X5,X6,X7,AD5,AD6,AD7,AJ5,AJ6,AJ7,AP5,AP6,AP7,AV5,AV6,AV7,BB5,BB6,BB7,BH5,BH6,BH7)</f>
        <v>120</v>
      </c>
      <c r="BT4" s="163">
        <f>SUM(BR4/BS4)</f>
        <v>0.65</v>
      </c>
      <c r="BU4" s="166">
        <f>$BV4</f>
        <v>6</v>
      </c>
      <c r="BV4" s="1">
        <f>RANK(BY4,BY$4:BY$43)</f>
        <v>6</v>
      </c>
      <c r="BW4" s="1">
        <f>IF(BN4=0,0,IF(BP4=0,9,BQ4))</f>
        <v>0</v>
      </c>
      <c r="BX4" s="1">
        <f>IF(BR4=0,0,BT4)</f>
        <v>0.65</v>
      </c>
      <c r="BY4" s="1">
        <f>BJ4+0.01*BW4+0.00001*BX4</f>
        <v>6.5000000000000004E-6</v>
      </c>
    </row>
    <row r="5" spans="1:77" ht="12" customHeight="1">
      <c r="A5" s="207" t="str">
        <f>$B$3</f>
        <v>ベアーズ</v>
      </c>
      <c r="B5" s="214"/>
      <c r="C5" s="215"/>
      <c r="D5" s="215"/>
      <c r="E5" s="215"/>
      <c r="F5" s="215"/>
      <c r="G5" s="216"/>
      <c r="H5" s="245"/>
      <c r="I5" s="34" t="str">
        <f>IF(J5="","",IF(J5&gt;L5,1,0))</f>
        <v/>
      </c>
      <c r="J5" s="41"/>
      <c r="K5" s="34" t="s">
        <v>13</v>
      </c>
      <c r="L5" s="67"/>
      <c r="M5" s="34" t="str">
        <f>IF(L5="","",IF(L5&gt;J5,1,0))</f>
        <v/>
      </c>
      <c r="N5" s="144"/>
      <c r="O5" s="97">
        <f>IF(P5="","",IF(P5&gt;R5,1,0))</f>
        <v>0</v>
      </c>
      <c r="P5" s="105">
        <v>7</v>
      </c>
      <c r="Q5" s="106" t="s">
        <v>13</v>
      </c>
      <c r="R5" s="102">
        <v>15</v>
      </c>
      <c r="S5" s="97">
        <f>IF(R5="","",IF(R5&gt;P5,1,0))</f>
        <v>1</v>
      </c>
      <c r="T5" s="144"/>
      <c r="U5" s="97">
        <f>IF(V5="","",IF(V5&gt;X5,1,0))</f>
        <v>0</v>
      </c>
      <c r="V5" s="105">
        <v>9</v>
      </c>
      <c r="W5" s="97" t="s">
        <v>13</v>
      </c>
      <c r="X5" s="102">
        <v>15</v>
      </c>
      <c r="Y5" s="97">
        <f>IF(X5="","",IF(X5&gt;V5,1,0))</f>
        <v>1</v>
      </c>
      <c r="Z5" s="144"/>
      <c r="AA5" s="97">
        <f>IF(AB5="","",IF(AB5&gt;AD5,1,0))</f>
        <v>0</v>
      </c>
      <c r="AB5" s="105">
        <v>12</v>
      </c>
      <c r="AC5" s="97" t="s">
        <v>13</v>
      </c>
      <c r="AD5" s="102">
        <v>15</v>
      </c>
      <c r="AE5" s="97">
        <f>IF(AD5="","",IF(AD5&gt;AB5,1,0))</f>
        <v>1</v>
      </c>
      <c r="AF5" s="144"/>
      <c r="AG5" s="97">
        <f>IF(AH5="","",IF(AH5&gt;AJ5,1,0))</f>
        <v>0</v>
      </c>
      <c r="AH5" s="105">
        <v>10</v>
      </c>
      <c r="AI5" s="97" t="s">
        <v>13</v>
      </c>
      <c r="AJ5" s="102">
        <v>15</v>
      </c>
      <c r="AK5" s="97">
        <f>IF(AJ5="","",IF(AJ5&gt;AH5,1,0))</f>
        <v>1</v>
      </c>
      <c r="AL5" s="144"/>
      <c r="AM5" s="97" t="str">
        <f>IF(AN5="","",IF(AN5&gt;AP5,1,0))</f>
        <v/>
      </c>
      <c r="AN5" s="105"/>
      <c r="AO5" s="97" t="s">
        <v>13</v>
      </c>
      <c r="AP5" s="102"/>
      <c r="AQ5" s="97" t="str">
        <f>IF(AP5="","",IF(AP5&gt;AN5,1,0))</f>
        <v/>
      </c>
      <c r="AR5" s="242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203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203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171"/>
      <c r="BK5" s="171"/>
      <c r="BL5" s="171"/>
      <c r="BM5" s="176"/>
      <c r="BN5" s="179"/>
      <c r="BO5" s="160"/>
      <c r="BP5" s="160"/>
      <c r="BQ5" s="239"/>
      <c r="BR5" s="160"/>
      <c r="BS5" s="160"/>
      <c r="BT5" s="163"/>
      <c r="BU5" s="166"/>
    </row>
    <row r="6" spans="1:77" ht="12" customHeight="1">
      <c r="A6" s="207"/>
      <c r="B6" s="214"/>
      <c r="C6" s="215"/>
      <c r="D6" s="215"/>
      <c r="E6" s="215"/>
      <c r="F6" s="215"/>
      <c r="G6" s="216"/>
      <c r="H6" s="245"/>
      <c r="I6" s="34" t="str">
        <f>IF(J6="","",IF(J6&gt;L6,1,0))</f>
        <v/>
      </c>
      <c r="J6" s="34"/>
      <c r="K6" s="34" t="s">
        <v>13</v>
      </c>
      <c r="L6" s="35"/>
      <c r="M6" s="34" t="str">
        <f>IF(L6="","",IF(L6&gt;J6,1,0))</f>
        <v/>
      </c>
      <c r="N6" s="144"/>
      <c r="O6" s="97">
        <f>IF(P6="","",IF(P6&gt;R6,1,0))</f>
        <v>0</v>
      </c>
      <c r="P6" s="106">
        <v>10</v>
      </c>
      <c r="Q6" s="106" t="s">
        <v>13</v>
      </c>
      <c r="R6" s="103">
        <v>15</v>
      </c>
      <c r="S6" s="97">
        <f>IF(R6="","",IF(R6&gt;P6,1,0))</f>
        <v>1</v>
      </c>
      <c r="T6" s="144"/>
      <c r="U6" s="97">
        <f>IF(V6="","",IF(V6&gt;X6,1,0))</f>
        <v>0</v>
      </c>
      <c r="V6" s="106">
        <v>10</v>
      </c>
      <c r="W6" s="97" t="s">
        <v>13</v>
      </c>
      <c r="X6" s="103">
        <v>15</v>
      </c>
      <c r="Y6" s="97">
        <f>IF(X6="","",IF(X6&gt;V6,1,0))</f>
        <v>1</v>
      </c>
      <c r="Z6" s="144"/>
      <c r="AA6" s="97">
        <f>IF(AB6="","",IF(AB6&gt;AD6,1,0))</f>
        <v>0</v>
      </c>
      <c r="AB6" s="106">
        <v>11</v>
      </c>
      <c r="AC6" s="97" t="s">
        <v>13</v>
      </c>
      <c r="AD6" s="103">
        <v>15</v>
      </c>
      <c r="AE6" s="97">
        <f>IF(AD6="","",IF(AD6&gt;AB6,1,0))</f>
        <v>1</v>
      </c>
      <c r="AF6" s="144"/>
      <c r="AG6" s="97">
        <f>IF(AH6="","",IF(AH6&gt;AJ6,1,0))</f>
        <v>0</v>
      </c>
      <c r="AH6" s="106">
        <v>9</v>
      </c>
      <c r="AI6" s="97" t="s">
        <v>13</v>
      </c>
      <c r="AJ6" s="103">
        <v>15</v>
      </c>
      <c r="AK6" s="97">
        <f>IF(AJ6="","",IF(AJ6&gt;AH6,1,0))</f>
        <v>1</v>
      </c>
      <c r="AL6" s="144"/>
      <c r="AM6" s="97" t="str">
        <f>IF(AN6="","",IF(AN6&gt;AP6,1,0))</f>
        <v/>
      </c>
      <c r="AN6" s="106"/>
      <c r="AO6" s="97" t="s">
        <v>13</v>
      </c>
      <c r="AP6" s="103"/>
      <c r="AQ6" s="97" t="str">
        <f>IF(AP6="","",IF(AP6&gt;AN6,1,0))</f>
        <v/>
      </c>
      <c r="AR6" s="242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203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203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171"/>
      <c r="BK6" s="171"/>
      <c r="BL6" s="171"/>
      <c r="BM6" s="176"/>
      <c r="BN6" s="179"/>
      <c r="BO6" s="160"/>
      <c r="BP6" s="160"/>
      <c r="BQ6" s="239"/>
      <c r="BR6" s="160"/>
      <c r="BS6" s="160"/>
      <c r="BT6" s="163"/>
      <c r="BU6" s="166"/>
      <c r="BW6" s="21"/>
    </row>
    <row r="7" spans="1:77" ht="12" customHeight="1" thickBot="1">
      <c r="A7" s="208"/>
      <c r="B7" s="217"/>
      <c r="C7" s="218"/>
      <c r="D7" s="218"/>
      <c r="E7" s="218"/>
      <c r="F7" s="218"/>
      <c r="G7" s="219"/>
      <c r="H7" s="246"/>
      <c r="I7" s="34" t="str">
        <f>IF(J7="","",IF(J7&gt;L7,1,0))</f>
        <v/>
      </c>
      <c r="J7" s="38"/>
      <c r="K7" s="38" t="s">
        <v>13</v>
      </c>
      <c r="L7" s="46"/>
      <c r="M7" s="34" t="str">
        <f>IF(L7="","",IF(L7&gt;J7,1,0))</f>
        <v/>
      </c>
      <c r="N7" s="145"/>
      <c r="O7" s="97" t="str">
        <f>IF(P7="","",IF(P7&gt;R7,1,0))</f>
        <v/>
      </c>
      <c r="P7" s="107"/>
      <c r="Q7" s="107" t="s">
        <v>13</v>
      </c>
      <c r="R7" s="104"/>
      <c r="S7" s="97" t="str">
        <f>IF(R7="","",IF(R7&gt;P7,1,0))</f>
        <v/>
      </c>
      <c r="T7" s="145"/>
      <c r="U7" s="97" t="str">
        <f>IF(V7="","",IF(V7&gt;X7,1,0))</f>
        <v/>
      </c>
      <c r="V7" s="107"/>
      <c r="W7" s="108" t="s">
        <v>13</v>
      </c>
      <c r="X7" s="104"/>
      <c r="Y7" s="97" t="str">
        <f>IF(X7="","",IF(X7&gt;V7,1,0))</f>
        <v/>
      </c>
      <c r="Z7" s="145"/>
      <c r="AA7" s="97" t="str">
        <f>IF(AB7="","",IF(AB7&gt;AD7,1,0))</f>
        <v/>
      </c>
      <c r="AB7" s="107"/>
      <c r="AC7" s="108" t="s">
        <v>13</v>
      </c>
      <c r="AD7" s="104"/>
      <c r="AE7" s="97" t="str">
        <f>IF(AD7="","",IF(AD7&gt;AB7,1,0))</f>
        <v/>
      </c>
      <c r="AF7" s="145"/>
      <c r="AG7" s="97" t="str">
        <f>IF(AH7="","",IF(AH7&gt;AJ7,1,0))</f>
        <v/>
      </c>
      <c r="AH7" s="107"/>
      <c r="AI7" s="108" t="s">
        <v>13</v>
      </c>
      <c r="AJ7" s="104"/>
      <c r="AK7" s="97" t="str">
        <f>IF(AJ7="","",IF(AJ7&gt;AH7,1,0))</f>
        <v/>
      </c>
      <c r="AL7" s="145"/>
      <c r="AM7" s="97" t="str">
        <f>IF(AN7="","",IF(AN7&gt;AP7,1,0))</f>
        <v/>
      </c>
      <c r="AN7" s="107"/>
      <c r="AO7" s="108" t="s">
        <v>13</v>
      </c>
      <c r="AP7" s="104"/>
      <c r="AQ7" s="97" t="str">
        <f>IF(AP7="","",IF(AP7&gt;AN7,1,0))</f>
        <v/>
      </c>
      <c r="AR7" s="243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204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204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174"/>
      <c r="BK7" s="174"/>
      <c r="BL7" s="174"/>
      <c r="BM7" s="177"/>
      <c r="BN7" s="199"/>
      <c r="BO7" s="190"/>
      <c r="BP7" s="190"/>
      <c r="BQ7" s="240"/>
      <c r="BR7" s="190"/>
      <c r="BS7" s="190"/>
      <c r="BT7" s="187"/>
      <c r="BU7" s="188"/>
      <c r="BW7" s="21"/>
    </row>
    <row r="8" spans="1:77" ht="12" customHeight="1">
      <c r="A8" s="28">
        <f>B2</f>
        <v>0</v>
      </c>
      <c r="B8" s="220">
        <f>H4</f>
        <v>0</v>
      </c>
      <c r="C8" s="29"/>
      <c r="D8" s="30" t="str">
        <f>L4</f>
        <v/>
      </c>
      <c r="E8" s="30" t="s">
        <v>13</v>
      </c>
      <c r="F8" s="30" t="str">
        <f>I4</f>
        <v/>
      </c>
      <c r="G8" s="31"/>
      <c r="H8" s="211"/>
      <c r="I8" s="212"/>
      <c r="J8" s="212"/>
      <c r="K8" s="212"/>
      <c r="L8" s="212"/>
      <c r="M8" s="213"/>
      <c r="N8" s="143" t="s">
        <v>19</v>
      </c>
      <c r="O8" s="11">
        <f>IF(P9="","",SUM(O9:O11))</f>
        <v>2</v>
      </c>
      <c r="P8" s="12"/>
      <c r="Q8" s="13" t="s">
        <v>13</v>
      </c>
      <c r="R8" s="11">
        <f>IF(R9="","",SUM(S9:S11))</f>
        <v>1</v>
      </c>
      <c r="S8" s="12"/>
      <c r="T8" s="143" t="s">
        <v>22</v>
      </c>
      <c r="U8" s="98">
        <f>IF(V9="","",SUM(U9:U11))</f>
        <v>0</v>
      </c>
      <c r="V8" s="99"/>
      <c r="W8" s="101" t="s">
        <v>13</v>
      </c>
      <c r="X8" s="98">
        <f>IF(X9="","",SUM(Y9:Y11))</f>
        <v>2</v>
      </c>
      <c r="Y8" s="99"/>
      <c r="Z8" s="143" t="s">
        <v>16</v>
      </c>
      <c r="AA8" s="98">
        <f>IF(AB9="","",SUM(AA9:AA11))</f>
        <v>0</v>
      </c>
      <c r="AB8" s="99"/>
      <c r="AC8" s="101" t="s">
        <v>13</v>
      </c>
      <c r="AD8" s="98">
        <f>IF(AD9="","",SUM(AE9:AE11))</f>
        <v>2</v>
      </c>
      <c r="AE8" s="99"/>
      <c r="AF8" s="143" t="s">
        <v>32</v>
      </c>
      <c r="AG8" s="98">
        <f>IF(AH9="","",SUM(AG9:AG11))</f>
        <v>2</v>
      </c>
      <c r="AH8" s="99"/>
      <c r="AI8" s="101" t="s">
        <v>13</v>
      </c>
      <c r="AJ8" s="98">
        <f>IF(AJ9="","",SUM(AK9:AK11))</f>
        <v>1</v>
      </c>
      <c r="AK8" s="99"/>
      <c r="AL8" s="235"/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143"/>
      <c r="AS8" s="98" t="str">
        <f>IF(AT9="","",SUM(AS9:AS11))</f>
        <v/>
      </c>
      <c r="AT8" s="99"/>
      <c r="AU8" s="101" t="s">
        <v>13</v>
      </c>
      <c r="AV8" s="98" t="str">
        <f>IF(AV9="","",SUM(AW9:AW11))</f>
        <v/>
      </c>
      <c r="AW8" s="99"/>
      <c r="AX8" s="202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202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173">
        <f>SUMPRODUCT((D8=2)+(O8=2)+(U8=2)+(AA8=2)+(AG8=2)+(AM8=2)+(AS8=2)+(AY8=2)+(BE8=2))</f>
        <v>2</v>
      </c>
      <c r="BK8" s="205" t="s">
        <v>13</v>
      </c>
      <c r="BL8" s="173">
        <f>SUMPRODUCT((F8=2)+(R8=2)+(X8=2)+(AD8=2)+(AJ8=2)+(AP8=2)+(AV8=2)+(BB8=2)+(BH8=2))</f>
        <v>2</v>
      </c>
      <c r="BM8" s="232">
        <f t="shared" ref="BM8" si="0">SUM(BJ8*2)+BL8</f>
        <v>6</v>
      </c>
      <c r="BN8" s="198">
        <f>SUM(D8,,O8,U8,AA8,AG8,AM8,AS8,AY8,BE8)</f>
        <v>4</v>
      </c>
      <c r="BO8" s="189" t="s">
        <v>14</v>
      </c>
      <c r="BP8" s="189">
        <f>SUM(F8,R8,X8,AD8,AJ8,AP8,AV8,BB8,BH8)</f>
        <v>6</v>
      </c>
      <c r="BQ8" s="156">
        <f>SUM(BN8/BP8)</f>
        <v>0.66666666666666663</v>
      </c>
      <c r="BR8" s="189">
        <f>SUM(J9,J10,J11,P9,P10,P11,V9,V10,V11,AB9,AB10,AB11,AH9,AH10,AH11,AN9,AN10,AN11,AT9,AT10,AT11,AZ9,AZ10,AZ11,BF9,BF10,BF11,D9,D10,D11)</f>
        <v>133</v>
      </c>
      <c r="BS8" s="189">
        <f>SUM(F9,F10,F11,L9,L10,L11,R9,R10,R11,X9,X10,X11,AD9,AD10,AD11,AJ9,AJ10,AJ11,AP9,AP10,AP11,AV9,AV10,AV11,BB9,BB10,BB11,BH9,BH10,BH11)</f>
        <v>136</v>
      </c>
      <c r="BT8" s="162">
        <f>SUM(BR8/BS8)</f>
        <v>0.9779411764705882</v>
      </c>
      <c r="BU8" s="166">
        <f>$BV8</f>
        <v>5</v>
      </c>
      <c r="BV8" s="1">
        <f>RANK(BY8,BY$4:BY$43)</f>
        <v>5</v>
      </c>
      <c r="BW8" s="88">
        <f>IF(BN8=0,0,IF(BP8=0,9,BQ8))</f>
        <v>0.66666666666666663</v>
      </c>
      <c r="BX8" s="89">
        <f>IF(BR8=0,0,BT8)</f>
        <v>0.9779411764705882</v>
      </c>
      <c r="BY8" s="1">
        <f>BJ8+0.01*BW8+0.00001*BX8</f>
        <v>2.0066764460784317</v>
      </c>
    </row>
    <row r="9" spans="1:77" ht="11.25" customHeight="1">
      <c r="A9" s="207" t="str">
        <f>H3</f>
        <v>MIX</v>
      </c>
      <c r="B9" s="193"/>
      <c r="C9" s="33" t="str">
        <f>M5</f>
        <v/>
      </c>
      <c r="D9" s="128">
        <f>SUM(L5)</f>
        <v>0</v>
      </c>
      <c r="E9" s="128" t="s">
        <v>13</v>
      </c>
      <c r="F9" s="128">
        <f>SUM(J5)</f>
        <v>0</v>
      </c>
      <c r="G9" s="15" t="str">
        <f>$I$5</f>
        <v/>
      </c>
      <c r="H9" s="214"/>
      <c r="I9" s="215"/>
      <c r="J9" s="215"/>
      <c r="K9" s="215"/>
      <c r="L9" s="215"/>
      <c r="M9" s="216"/>
      <c r="N9" s="144"/>
      <c r="O9" s="16">
        <f>IF(P9="","",IF(P9&gt;R9,1,0))</f>
        <v>0</v>
      </c>
      <c r="P9" s="17">
        <v>11</v>
      </c>
      <c r="Q9" s="16" t="s">
        <v>13</v>
      </c>
      <c r="R9" s="18">
        <v>15</v>
      </c>
      <c r="S9" s="16">
        <f>IF(R9="","",IF(R9&gt;P9,1,0))</f>
        <v>1</v>
      </c>
      <c r="T9" s="144"/>
      <c r="U9" s="97">
        <f>IF(V9="","",IF(V9&gt;X9,1,0))</f>
        <v>0</v>
      </c>
      <c r="V9" s="105">
        <v>12</v>
      </c>
      <c r="W9" s="97" t="s">
        <v>13</v>
      </c>
      <c r="X9" s="102">
        <v>15</v>
      </c>
      <c r="Y9" s="97">
        <f>IF(X9="","",IF(X9&gt;V9,1,0))</f>
        <v>1</v>
      </c>
      <c r="Z9" s="144"/>
      <c r="AA9" s="97">
        <f>IF(AB9="","",IF(AB9&gt;AD9,1,0))</f>
        <v>0</v>
      </c>
      <c r="AB9" s="105">
        <v>13</v>
      </c>
      <c r="AC9" s="97" t="s">
        <v>13</v>
      </c>
      <c r="AD9" s="102">
        <v>15</v>
      </c>
      <c r="AE9" s="97">
        <f>IF(AD9="","",IF(AD9&gt;AB9,1,0))</f>
        <v>1</v>
      </c>
      <c r="AF9" s="144"/>
      <c r="AG9" s="97">
        <f>IF(AH9="","",IF(AH9&gt;AJ9,1,0))</f>
        <v>1</v>
      </c>
      <c r="AH9" s="105">
        <v>15</v>
      </c>
      <c r="AI9" s="97" t="s">
        <v>13</v>
      </c>
      <c r="AJ9" s="102">
        <v>11</v>
      </c>
      <c r="AK9" s="97">
        <f>IF(AJ9="","",IF(AJ9&gt;AH9,1,0))</f>
        <v>0</v>
      </c>
      <c r="AL9" s="236"/>
      <c r="AM9" s="16" t="str">
        <f>IF(AN9="","",IF(AN9&gt;AP9,1,0))</f>
        <v/>
      </c>
      <c r="AN9" s="17"/>
      <c r="AO9" s="16"/>
      <c r="AP9" s="18"/>
      <c r="AQ9" s="16" t="str">
        <f>IF(AP9="","",IF(AP9&gt;AN9,1,0))</f>
        <v/>
      </c>
      <c r="AR9" s="144"/>
      <c r="AS9" s="97" t="str">
        <f>IF(AT9="","",IF(AT9&gt;AV9,1,0))</f>
        <v/>
      </c>
      <c r="AT9" s="105"/>
      <c r="AU9" s="97" t="s">
        <v>13</v>
      </c>
      <c r="AV9" s="102"/>
      <c r="AW9" s="97" t="str">
        <f>IF(AV9="","",IF(AV9&gt;AT9,1,0))</f>
        <v/>
      </c>
      <c r="AX9" s="203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203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171"/>
      <c r="BK9" s="171"/>
      <c r="BL9" s="171"/>
      <c r="BM9" s="233"/>
      <c r="BN9" s="179"/>
      <c r="BO9" s="160"/>
      <c r="BP9" s="160"/>
      <c r="BQ9" s="157"/>
      <c r="BR9" s="160"/>
      <c r="BS9" s="160"/>
      <c r="BT9" s="163"/>
      <c r="BU9" s="166"/>
      <c r="BW9" s="21"/>
    </row>
    <row r="10" spans="1:77" ht="12" customHeight="1">
      <c r="A10" s="207"/>
      <c r="B10" s="193"/>
      <c r="C10" s="33" t="str">
        <f>M6</f>
        <v/>
      </c>
      <c r="D10" s="128">
        <f>SUM(L6)</f>
        <v>0</v>
      </c>
      <c r="E10" s="128" t="s">
        <v>13</v>
      </c>
      <c r="F10" s="128">
        <f>SUM(J6)</f>
        <v>0</v>
      </c>
      <c r="G10" s="15" t="str">
        <f>I6</f>
        <v/>
      </c>
      <c r="H10" s="214"/>
      <c r="I10" s="215"/>
      <c r="J10" s="215"/>
      <c r="K10" s="215"/>
      <c r="L10" s="215"/>
      <c r="M10" s="216"/>
      <c r="N10" s="144"/>
      <c r="O10" s="16">
        <f>IF(P10="","",IF(P10&gt;R10,1,0))</f>
        <v>1</v>
      </c>
      <c r="P10" s="19">
        <v>15</v>
      </c>
      <c r="Q10" s="16" t="s">
        <v>13</v>
      </c>
      <c r="R10" s="20">
        <v>11</v>
      </c>
      <c r="S10" s="16">
        <f>IF(R10="","",IF(R10&gt;P10,1,0))</f>
        <v>0</v>
      </c>
      <c r="T10" s="144"/>
      <c r="U10" s="97">
        <f>IF(V10="","",IF(V10&gt;X10,1,0))</f>
        <v>0</v>
      </c>
      <c r="V10" s="106">
        <v>12</v>
      </c>
      <c r="W10" s="97" t="s">
        <v>13</v>
      </c>
      <c r="X10" s="103">
        <v>15</v>
      </c>
      <c r="Y10" s="97">
        <f>IF(X10="","",IF(X10&gt;V10,1,0))</f>
        <v>1</v>
      </c>
      <c r="Z10" s="144"/>
      <c r="AA10" s="97">
        <f>IF(AB10="","",IF(AB10&gt;AD10,1,0))</f>
        <v>0</v>
      </c>
      <c r="AB10" s="106">
        <v>11</v>
      </c>
      <c r="AC10" s="97" t="s">
        <v>13</v>
      </c>
      <c r="AD10" s="103">
        <v>15</v>
      </c>
      <c r="AE10" s="97">
        <f>IF(AD10="","",IF(AD10&gt;AB10,1,0))</f>
        <v>1</v>
      </c>
      <c r="AF10" s="144"/>
      <c r="AG10" s="97">
        <f>IF(AH10="","",IF(AH10&gt;AJ10,1,0))</f>
        <v>0</v>
      </c>
      <c r="AH10" s="106">
        <v>14</v>
      </c>
      <c r="AI10" s="97" t="s">
        <v>13</v>
      </c>
      <c r="AJ10" s="103">
        <v>16</v>
      </c>
      <c r="AK10" s="97">
        <f>IF(AJ10="","",IF(AJ10&gt;AH10,1,0))</f>
        <v>1</v>
      </c>
      <c r="AL10" s="236"/>
      <c r="AM10" s="16" t="str">
        <f>IF(AN10="","",IF(AN10&gt;AP10,1,0))</f>
        <v/>
      </c>
      <c r="AN10" s="19"/>
      <c r="AO10" s="16"/>
      <c r="AP10" s="20"/>
      <c r="AQ10" s="16" t="str">
        <f>IF(AP10="","",IF(AP10&gt;AN10,1,0))</f>
        <v/>
      </c>
      <c r="AR10" s="144"/>
      <c r="AS10" s="97" t="str">
        <f>IF(AT10="","",IF(AT10&gt;AV10,1,0))</f>
        <v/>
      </c>
      <c r="AT10" s="106"/>
      <c r="AU10" s="97" t="s">
        <v>13</v>
      </c>
      <c r="AV10" s="103"/>
      <c r="AW10" s="97" t="str">
        <f>IF(AV10="","",IF(AV10&gt;AT10,1,0))</f>
        <v/>
      </c>
      <c r="AX10" s="203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203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171"/>
      <c r="BK10" s="171"/>
      <c r="BL10" s="171"/>
      <c r="BM10" s="233"/>
      <c r="BN10" s="179"/>
      <c r="BO10" s="160"/>
      <c r="BP10" s="160"/>
      <c r="BQ10" s="157"/>
      <c r="BR10" s="160"/>
      <c r="BS10" s="160"/>
      <c r="BT10" s="163"/>
      <c r="BU10" s="166"/>
      <c r="BW10" s="21"/>
    </row>
    <row r="11" spans="1:77" ht="12" customHeight="1" thickBot="1">
      <c r="A11" s="208"/>
      <c r="B11" s="221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217"/>
      <c r="I11" s="218"/>
      <c r="J11" s="218"/>
      <c r="K11" s="218"/>
      <c r="L11" s="218"/>
      <c r="M11" s="219"/>
      <c r="N11" s="145"/>
      <c r="O11" s="16">
        <f>IF(P11="","",IF(P11&gt;R11,1,0))</f>
        <v>1</v>
      </c>
      <c r="P11" s="25">
        <v>15</v>
      </c>
      <c r="Q11" s="26" t="s">
        <v>13</v>
      </c>
      <c r="R11" s="27">
        <v>13</v>
      </c>
      <c r="S11" s="16">
        <f>IF(R11="","",IF(R11&gt;P11,1,0))</f>
        <v>0</v>
      </c>
      <c r="T11" s="145"/>
      <c r="U11" s="97" t="str">
        <f>IF(V11="","",IF(V11&gt;X11,1,0))</f>
        <v/>
      </c>
      <c r="V11" s="107"/>
      <c r="W11" s="108" t="s">
        <v>13</v>
      </c>
      <c r="X11" s="104"/>
      <c r="Y11" s="97" t="str">
        <f>IF(X11="","",IF(X11&gt;V11,1,0))</f>
        <v/>
      </c>
      <c r="Z11" s="145"/>
      <c r="AA11" s="97" t="str">
        <f>IF(AB11="","",IF(AB11&gt;AD11,1,0))</f>
        <v/>
      </c>
      <c r="AB11" s="107"/>
      <c r="AC11" s="108" t="s">
        <v>13</v>
      </c>
      <c r="AD11" s="104"/>
      <c r="AE11" s="97" t="str">
        <f>IF(AD11="","",IF(AD11&gt;AB11,1,0))</f>
        <v/>
      </c>
      <c r="AF11" s="145"/>
      <c r="AG11" s="97">
        <f>IF(AH11="","",IF(AH11&gt;AJ11,1,0))</f>
        <v>1</v>
      </c>
      <c r="AH11" s="107">
        <v>15</v>
      </c>
      <c r="AI11" s="108" t="s">
        <v>13</v>
      </c>
      <c r="AJ11" s="104">
        <v>10</v>
      </c>
      <c r="AK11" s="97">
        <f>IF(AJ11="","",IF(AJ11&gt;AH11,1,0))</f>
        <v>0</v>
      </c>
      <c r="AL11" s="237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145"/>
      <c r="AS11" s="97" t="str">
        <f>IF(AT11="","",IF(AT11&gt;AV11,1,0))</f>
        <v/>
      </c>
      <c r="AT11" s="107"/>
      <c r="AU11" s="108" t="s">
        <v>13</v>
      </c>
      <c r="AV11" s="104"/>
      <c r="AW11" s="97" t="str">
        <f>IF(AV11="","",IF(AV11&gt;AT11,1,0))</f>
        <v/>
      </c>
      <c r="AX11" s="204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204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174"/>
      <c r="BK11" s="174"/>
      <c r="BL11" s="174"/>
      <c r="BM11" s="234"/>
      <c r="BN11" s="199"/>
      <c r="BO11" s="190"/>
      <c r="BP11" s="190"/>
      <c r="BQ11" s="191"/>
      <c r="BR11" s="190"/>
      <c r="BS11" s="190"/>
      <c r="BT11" s="187"/>
      <c r="BU11" s="188"/>
      <c r="BW11" s="21"/>
    </row>
    <row r="12" spans="1:77" ht="12" customHeight="1">
      <c r="A12" s="28">
        <f>H2</f>
        <v>0</v>
      </c>
      <c r="B12" s="228" t="str">
        <f>N4</f>
        <v>⑩</v>
      </c>
      <c r="C12" s="40"/>
      <c r="D12" s="41">
        <f>$R$4</f>
        <v>2</v>
      </c>
      <c r="E12" s="41" t="s">
        <v>13</v>
      </c>
      <c r="F12" s="41">
        <f>O4</f>
        <v>0</v>
      </c>
      <c r="G12" s="42"/>
      <c r="H12" s="229" t="str">
        <f>N8</f>
        <v>⑥</v>
      </c>
      <c r="I12" s="30"/>
      <c r="J12" s="30">
        <f>R8</f>
        <v>1</v>
      </c>
      <c r="K12" s="43" t="s">
        <v>13</v>
      </c>
      <c r="L12" s="41">
        <f>O8</f>
        <v>2</v>
      </c>
      <c r="M12" s="31"/>
      <c r="N12" s="211"/>
      <c r="O12" s="212"/>
      <c r="P12" s="212"/>
      <c r="Q12" s="212"/>
      <c r="R12" s="212"/>
      <c r="S12" s="213"/>
      <c r="T12" s="202" t="s">
        <v>24</v>
      </c>
      <c r="U12" s="98">
        <f>IF(V13="","",SUM(U13:U15))</f>
        <v>2</v>
      </c>
      <c r="V12" s="12"/>
      <c r="W12" s="13" t="s">
        <v>13</v>
      </c>
      <c r="X12" s="11">
        <f>IF(X13="","",SUM(Y13:Y15))</f>
        <v>0</v>
      </c>
      <c r="Y12" s="12"/>
      <c r="Z12" s="143" t="s">
        <v>17</v>
      </c>
      <c r="AA12" s="98">
        <f>IF(AB13="","",SUM(AA13:AA15))</f>
        <v>2</v>
      </c>
      <c r="AB12" s="99"/>
      <c r="AC12" s="101" t="s">
        <v>13</v>
      </c>
      <c r="AD12" s="98">
        <f>IF(AD13="","",SUM(AE13:AE15))</f>
        <v>1</v>
      </c>
      <c r="AE12" s="99"/>
      <c r="AF12" s="146"/>
      <c r="AG12" s="93" t="str">
        <f>IF(AH13="","",SUM(AG13:AG15))</f>
        <v/>
      </c>
      <c r="AH12" s="94"/>
      <c r="AI12" s="41" t="s">
        <v>13</v>
      </c>
      <c r="AJ12" s="93" t="str">
        <f>IF(AJ13="","",SUM(AK13:AK15))</f>
        <v/>
      </c>
      <c r="AK12" s="94"/>
      <c r="AL12" s="202"/>
      <c r="AM12" s="98" t="str">
        <f>IF(AN13="","",SUM(AM13:AM15))</f>
        <v/>
      </c>
      <c r="AN12" s="99"/>
      <c r="AO12" s="101" t="s">
        <v>13</v>
      </c>
      <c r="AP12" s="98" t="str">
        <f>IF(AP13="","",SUM(AQ13:AQ15))</f>
        <v/>
      </c>
      <c r="AQ12" s="99"/>
      <c r="AR12" s="184"/>
      <c r="AS12" s="93" t="str">
        <f>IF(AT13="","",SUM(AS13:AS15))</f>
        <v/>
      </c>
      <c r="AT12" s="94"/>
      <c r="AU12" s="41" t="s">
        <v>13</v>
      </c>
      <c r="AV12" s="93" t="str">
        <f>IF(AV13="","",SUM(AW13:AW15))</f>
        <v/>
      </c>
      <c r="AW12" s="94"/>
      <c r="AX12" s="202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202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173">
        <f>SUMPRODUCT((J12=2)+(D12=2)+(U12=2)+(AA12=2)+(AG12=2)+(AM12=2)+(AS12=2)+(AY12=2)+(BE12=2))</f>
        <v>3</v>
      </c>
      <c r="BK12" s="205" t="s">
        <v>14</v>
      </c>
      <c r="BL12" s="173">
        <f>SUMPRODUCT((L12=2)+(F12=2)+(X12=2)+(AD12=2)+(AJ12=2)+(AP12=2)+(AV12=2)+(BB12=2)+(BH12=2))</f>
        <v>1</v>
      </c>
      <c r="BM12" s="175">
        <f t="shared" ref="BM12" si="1">SUM(BJ12*2)+BL12</f>
        <v>7</v>
      </c>
      <c r="BN12" s="198">
        <f>SUM(D12,J12,O12,U12,AA12,AG12,AM12,AS12,AY12,BE12)</f>
        <v>7</v>
      </c>
      <c r="BO12" s="189" t="s">
        <v>14</v>
      </c>
      <c r="BP12" s="189">
        <f>SUM(F12,L12,X12,AD12,AJ12,AP12,AV12,BB12,BH12)</f>
        <v>3</v>
      </c>
      <c r="BQ12" s="156">
        <f>SUM(BN12/BP12)</f>
        <v>2.3333333333333335</v>
      </c>
      <c r="BR12" s="189">
        <f>SUM(J13,J14,J15,P13,P14,P15,V13,V14,V15,AB13,AB14,AB15,AH13,AH14,AH15,AN13,AN14,AN15,AT13,AT14,AT15,AZ13,AZ14,AZ15,BF13,BF14,BF15,D13,D14,D15)</f>
        <v>143</v>
      </c>
      <c r="BS12" s="189">
        <f>SUM(F13,F14,F15,L13,L14,L15,R13,R14,R15,X13,X14,X15,AD13,AD14,AD15,AJ13,AJ14,AJ15,AP13,AP14,AP15,AV13,AV14,AV15,BB13,BB14,BB15,BH13,BH14,BH15)</f>
        <v>125</v>
      </c>
      <c r="BT12" s="162">
        <f>SUM(BR12/BS12)</f>
        <v>1.1439999999999999</v>
      </c>
      <c r="BU12" s="166">
        <f>$BV12</f>
        <v>2</v>
      </c>
      <c r="BV12" s="1">
        <f>RANK(BY12,BY$4:BY$43)</f>
        <v>2</v>
      </c>
      <c r="BW12" s="21">
        <f>IF(BN12=0,0,IF(BP12=0,9,BQ12))</f>
        <v>2.3333333333333335</v>
      </c>
      <c r="BX12" s="1">
        <f>IF(BR12=0,0,BT12)</f>
        <v>1.1439999999999999</v>
      </c>
      <c r="BY12" s="1">
        <f>BJ12+0.01*BW12+0.00001*BX12</f>
        <v>3.0233447733333336</v>
      </c>
    </row>
    <row r="13" spans="1:77" ht="12" customHeight="1">
      <c r="A13" s="207" t="str">
        <f>N3</f>
        <v>delight</v>
      </c>
      <c r="B13" s="193"/>
      <c r="C13" s="33">
        <f>S5</f>
        <v>1</v>
      </c>
      <c r="D13" s="128">
        <f>R5</f>
        <v>15</v>
      </c>
      <c r="E13" s="128">
        <f>R3</f>
        <v>0</v>
      </c>
      <c r="F13" s="128">
        <f>SUM(P5)</f>
        <v>7</v>
      </c>
      <c r="G13" s="15">
        <f>O5</f>
        <v>0</v>
      </c>
      <c r="H13" s="230"/>
      <c r="I13" s="34">
        <f>S9</f>
        <v>1</v>
      </c>
      <c r="J13" s="34">
        <f>R9</f>
        <v>15</v>
      </c>
      <c r="K13" s="34" t="s">
        <v>13</v>
      </c>
      <c r="L13" s="35">
        <f>P9</f>
        <v>11</v>
      </c>
      <c r="M13" s="36">
        <f>O9</f>
        <v>0</v>
      </c>
      <c r="N13" s="214"/>
      <c r="O13" s="215"/>
      <c r="P13" s="215"/>
      <c r="Q13" s="215"/>
      <c r="R13" s="215"/>
      <c r="S13" s="216"/>
      <c r="T13" s="203"/>
      <c r="U13" s="16">
        <f>IF(V13="","",IF(V13&gt;X13,1,0))</f>
        <v>1</v>
      </c>
      <c r="V13" s="17">
        <v>16</v>
      </c>
      <c r="W13" s="16" t="s">
        <v>13</v>
      </c>
      <c r="X13" s="18">
        <v>14</v>
      </c>
      <c r="Y13" s="16">
        <f>IF(X13="","",IF(X13&gt;V13,1,0))</f>
        <v>0</v>
      </c>
      <c r="Z13" s="144"/>
      <c r="AA13" s="97">
        <f>IF(AB13="","",IF(AB13&gt;AD13,1,0))</f>
        <v>0</v>
      </c>
      <c r="AB13" s="105">
        <v>11</v>
      </c>
      <c r="AC13" s="97" t="s">
        <v>13</v>
      </c>
      <c r="AD13" s="102">
        <v>15</v>
      </c>
      <c r="AE13" s="97">
        <f>IF(AD13="","",IF(AD13&gt;AB13,1,0))</f>
        <v>1</v>
      </c>
      <c r="AF13" s="147"/>
      <c r="AG13" s="34" t="str">
        <f>IF(AH13="","",IF(AH13&gt;AJ13,1,0))</f>
        <v/>
      </c>
      <c r="AH13" s="41"/>
      <c r="AI13" s="34" t="s">
        <v>13</v>
      </c>
      <c r="AJ13" s="67"/>
      <c r="AK13" s="34" t="str">
        <f>IF(AJ13="","",IF(AJ13&gt;AH13,1,0))</f>
        <v/>
      </c>
      <c r="AL13" s="203"/>
      <c r="AM13" s="97" t="str">
        <f>IF(AN13="","",IF(AN13&gt;AP13,1,0))</f>
        <v/>
      </c>
      <c r="AN13" s="105"/>
      <c r="AO13" s="97" t="s">
        <v>13</v>
      </c>
      <c r="AP13" s="102"/>
      <c r="AQ13" s="97" t="str">
        <f>IF(AP13="","",IF(AP13&gt;AN13,1,0))</f>
        <v/>
      </c>
      <c r="AR13" s="185"/>
      <c r="AS13" s="34" t="str">
        <f>IF(AT13="","",IF(AT13&gt;AV13,1,0))</f>
        <v/>
      </c>
      <c r="AT13" s="41"/>
      <c r="AU13" s="34" t="s">
        <v>13</v>
      </c>
      <c r="AV13" s="67"/>
      <c r="AW13" s="34" t="str">
        <f>IF(AV13="","",IF(AV13&gt;AT13,1,0))</f>
        <v/>
      </c>
      <c r="AX13" s="203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203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171"/>
      <c r="BK13" s="171"/>
      <c r="BL13" s="171"/>
      <c r="BM13" s="176"/>
      <c r="BN13" s="179"/>
      <c r="BO13" s="160"/>
      <c r="BP13" s="160"/>
      <c r="BQ13" s="157"/>
      <c r="BR13" s="160"/>
      <c r="BS13" s="160"/>
      <c r="BT13" s="163"/>
      <c r="BU13" s="166"/>
      <c r="BW13" s="21"/>
    </row>
    <row r="14" spans="1:77" ht="12" customHeight="1">
      <c r="A14" s="207"/>
      <c r="B14" s="193"/>
      <c r="C14" s="33">
        <f>S6</f>
        <v>1</v>
      </c>
      <c r="D14" s="128">
        <f>R6</f>
        <v>15</v>
      </c>
      <c r="E14" s="128" t="s">
        <v>13</v>
      </c>
      <c r="F14" s="128">
        <f>SUM(P6)</f>
        <v>10</v>
      </c>
      <c r="G14" s="15">
        <f>O6</f>
        <v>0</v>
      </c>
      <c r="H14" s="230"/>
      <c r="I14" s="34">
        <f>S10</f>
        <v>0</v>
      </c>
      <c r="J14" s="34">
        <f>R10</f>
        <v>11</v>
      </c>
      <c r="K14" s="34" t="s">
        <v>13</v>
      </c>
      <c r="L14" s="35">
        <f>P10</f>
        <v>15</v>
      </c>
      <c r="M14" s="42">
        <f>O10</f>
        <v>1</v>
      </c>
      <c r="N14" s="214"/>
      <c r="O14" s="215"/>
      <c r="P14" s="215"/>
      <c r="Q14" s="215"/>
      <c r="R14" s="215"/>
      <c r="S14" s="216"/>
      <c r="T14" s="203"/>
      <c r="U14" s="16">
        <f>IF(V14="","",IF(V14&gt;X14,1,0))</f>
        <v>1</v>
      </c>
      <c r="V14" s="19">
        <v>15</v>
      </c>
      <c r="W14" s="16" t="s">
        <v>13</v>
      </c>
      <c r="X14" s="20">
        <v>10</v>
      </c>
      <c r="Y14" s="16">
        <f>IF(X14="","",IF(X14&gt;V14,1,0))</f>
        <v>0</v>
      </c>
      <c r="Z14" s="144"/>
      <c r="AA14" s="97">
        <f>IF(AB14="","",IF(AB14&gt;AD14,1,0))</f>
        <v>1</v>
      </c>
      <c r="AB14" s="106">
        <v>15</v>
      </c>
      <c r="AC14" s="97" t="s">
        <v>13</v>
      </c>
      <c r="AD14" s="103">
        <v>12</v>
      </c>
      <c r="AE14" s="97">
        <f>IF(AD14="","",IF(AD14&gt;AB14,1,0))</f>
        <v>0</v>
      </c>
      <c r="AF14" s="147"/>
      <c r="AG14" s="34" t="str">
        <f>IF(AH14="","",IF(AH14&gt;AJ14,1,0))</f>
        <v/>
      </c>
      <c r="AH14" s="34"/>
      <c r="AI14" s="34" t="s">
        <v>13</v>
      </c>
      <c r="AJ14" s="35"/>
      <c r="AK14" s="34" t="str">
        <f>IF(AJ14="","",IF(AJ14&gt;AH14,1,0))</f>
        <v/>
      </c>
      <c r="AL14" s="203"/>
      <c r="AM14" s="97" t="str">
        <f>IF(AN14="","",IF(AN14&gt;AP14,1,0))</f>
        <v/>
      </c>
      <c r="AN14" s="106"/>
      <c r="AO14" s="97" t="s">
        <v>13</v>
      </c>
      <c r="AP14" s="103"/>
      <c r="AQ14" s="97" t="str">
        <f>IF(AP14="","",IF(AP14&gt;AN14,1,0))</f>
        <v/>
      </c>
      <c r="AR14" s="185"/>
      <c r="AS14" s="34" t="str">
        <f>IF(AT14="","",IF(AT14&gt;AV14,1,0))</f>
        <v/>
      </c>
      <c r="AT14" s="34"/>
      <c r="AU14" s="34" t="s">
        <v>13</v>
      </c>
      <c r="AV14" s="35"/>
      <c r="AW14" s="34" t="str">
        <f>IF(AV14="","",IF(AV14&gt;AT14,1,0))</f>
        <v/>
      </c>
      <c r="AX14" s="203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203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171"/>
      <c r="BK14" s="171"/>
      <c r="BL14" s="171"/>
      <c r="BM14" s="176"/>
      <c r="BN14" s="179"/>
      <c r="BO14" s="160"/>
      <c r="BP14" s="160"/>
      <c r="BQ14" s="157"/>
      <c r="BR14" s="160"/>
      <c r="BS14" s="160"/>
      <c r="BT14" s="163"/>
      <c r="BU14" s="166"/>
      <c r="BW14" s="21"/>
    </row>
    <row r="15" spans="1:77" ht="12" customHeight="1" thickBot="1">
      <c r="A15" s="208"/>
      <c r="B15" s="227"/>
      <c r="C15" s="44" t="str">
        <f>S7</f>
        <v/>
      </c>
      <c r="D15" s="129">
        <f>R7</f>
        <v>0</v>
      </c>
      <c r="E15" s="129" t="s">
        <v>13</v>
      </c>
      <c r="F15" s="129">
        <f>SUM(P7)</f>
        <v>0</v>
      </c>
      <c r="G15" s="45" t="str">
        <f>O7</f>
        <v/>
      </c>
      <c r="H15" s="231"/>
      <c r="I15" s="38">
        <f>S11</f>
        <v>0</v>
      </c>
      <c r="J15" s="38">
        <f>R11</f>
        <v>13</v>
      </c>
      <c r="K15" s="38" t="s">
        <v>13</v>
      </c>
      <c r="L15" s="46">
        <f>P11</f>
        <v>15</v>
      </c>
      <c r="M15" s="39">
        <f>O11</f>
        <v>1</v>
      </c>
      <c r="N15" s="217"/>
      <c r="O15" s="218"/>
      <c r="P15" s="218"/>
      <c r="Q15" s="218"/>
      <c r="R15" s="218"/>
      <c r="S15" s="219"/>
      <c r="T15" s="204"/>
      <c r="U15" s="16" t="str">
        <f>IF(V15="","",IF(V15&gt;X15,1,0))</f>
        <v/>
      </c>
      <c r="V15" s="25"/>
      <c r="W15" s="26"/>
      <c r="X15" s="27"/>
      <c r="Y15" s="16" t="str">
        <f>IF(X15="","",IF(X15&gt;V15,1,0))</f>
        <v/>
      </c>
      <c r="Z15" s="145"/>
      <c r="AA15" s="97">
        <f>IF(AB15="","",IF(AB15&gt;AD15,1,0))</f>
        <v>1</v>
      </c>
      <c r="AB15" s="107">
        <v>17</v>
      </c>
      <c r="AC15" s="108" t="s">
        <v>13</v>
      </c>
      <c r="AD15" s="104">
        <v>16</v>
      </c>
      <c r="AE15" s="97">
        <f>IF(AD15="","",IF(AD15&gt;AB15,1,0))</f>
        <v>0</v>
      </c>
      <c r="AF15" s="148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204"/>
      <c r="AM15" s="97" t="str">
        <f>IF(AN15="","",IF(AN15&gt;AP15,1,0))</f>
        <v/>
      </c>
      <c r="AN15" s="107"/>
      <c r="AO15" s="108" t="s">
        <v>13</v>
      </c>
      <c r="AP15" s="104"/>
      <c r="AQ15" s="97" t="str">
        <f>IF(AP15="","",IF(AP15&gt;AN15,1,0))</f>
        <v/>
      </c>
      <c r="AR15" s="201"/>
      <c r="AS15" s="34" t="str">
        <f>IF(AT15="","",IF(AT15&gt;AV15,1,0))</f>
        <v/>
      </c>
      <c r="AT15" s="38"/>
      <c r="AU15" s="38" t="s">
        <v>13</v>
      </c>
      <c r="AV15" s="46"/>
      <c r="AW15" s="34" t="str">
        <f>IF(AV15="","",IF(AV15&gt;AT15,1,0))</f>
        <v/>
      </c>
      <c r="AX15" s="204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204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174"/>
      <c r="BK15" s="174"/>
      <c r="BL15" s="174"/>
      <c r="BM15" s="177"/>
      <c r="BN15" s="199"/>
      <c r="BO15" s="190"/>
      <c r="BP15" s="190"/>
      <c r="BQ15" s="191"/>
      <c r="BR15" s="190"/>
      <c r="BS15" s="190"/>
      <c r="BT15" s="187"/>
      <c r="BU15" s="188"/>
      <c r="BW15" s="21"/>
    </row>
    <row r="16" spans="1:77" ht="12" customHeight="1">
      <c r="A16" s="28">
        <f>N2</f>
        <v>0</v>
      </c>
      <c r="B16" s="220" t="str">
        <f>T4</f>
        <v>⑦</v>
      </c>
      <c r="C16" s="29"/>
      <c r="D16" s="30">
        <f>X4</f>
        <v>2</v>
      </c>
      <c r="E16" s="30" t="s">
        <v>13</v>
      </c>
      <c r="F16" s="30">
        <f>U4</f>
        <v>0</v>
      </c>
      <c r="G16" s="31"/>
      <c r="H16" s="195" t="str">
        <f>$T$8</f>
        <v>⑪</v>
      </c>
      <c r="I16" s="30"/>
      <c r="J16" s="30">
        <f>X8</f>
        <v>2</v>
      </c>
      <c r="K16" s="30" t="s">
        <v>13</v>
      </c>
      <c r="L16" s="47">
        <f>SUM(U8)</f>
        <v>0</v>
      </c>
      <c r="M16" s="31"/>
      <c r="N16" s="181" t="str">
        <f>T12</f>
        <v>③</v>
      </c>
      <c r="O16" s="30"/>
      <c r="P16" s="30">
        <f>X12</f>
        <v>0</v>
      </c>
      <c r="Q16" s="30" t="s">
        <v>13</v>
      </c>
      <c r="R16" s="43">
        <f>U12</f>
        <v>2</v>
      </c>
      <c r="S16" s="31"/>
      <c r="T16" s="211"/>
      <c r="U16" s="212"/>
      <c r="V16" s="212"/>
      <c r="W16" s="212"/>
      <c r="X16" s="212"/>
      <c r="Y16" s="213"/>
      <c r="Z16" s="184"/>
      <c r="AA16" s="93" t="str">
        <f>IF(AB17="","",SUM(AA17:AA19))</f>
        <v/>
      </c>
      <c r="AB16" s="94"/>
      <c r="AC16" s="41" t="s">
        <v>13</v>
      </c>
      <c r="AD16" s="93" t="str">
        <f>IF(AD17="","",SUM(AE17:AE19))</f>
        <v/>
      </c>
      <c r="AE16" s="94"/>
      <c r="AF16" s="143" t="s">
        <v>15</v>
      </c>
      <c r="AG16" s="98">
        <f>IF(AH17="","",SUM(AG17:AG19))</f>
        <v>0</v>
      </c>
      <c r="AH16" s="99"/>
      <c r="AI16" s="101" t="s">
        <v>13</v>
      </c>
      <c r="AJ16" s="98">
        <f>IF(AJ17="","",SUM(AK17:AK19))</f>
        <v>2</v>
      </c>
      <c r="AK16" s="99"/>
      <c r="AL16" s="184"/>
      <c r="AM16" s="93" t="str">
        <f>IF(AN17="","",SUM(AM17:AM19))</f>
        <v/>
      </c>
      <c r="AN16" s="94"/>
      <c r="AO16" s="41" t="s">
        <v>13</v>
      </c>
      <c r="AP16" s="93" t="str">
        <f>IF(AP17="","",SUM(AQ17:AQ19))</f>
        <v/>
      </c>
      <c r="AQ16" s="94"/>
      <c r="AR16" s="143"/>
      <c r="AS16" s="98" t="str">
        <f>IF(AT17="","",SUM(AS17:AS19))</f>
        <v/>
      </c>
      <c r="AT16" s="99"/>
      <c r="AU16" s="101" t="s">
        <v>13</v>
      </c>
      <c r="AV16" s="98" t="str">
        <f>IF(AV17="","",SUM(AW17:AW19))</f>
        <v/>
      </c>
      <c r="AW16" s="99"/>
      <c r="AX16" s="202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202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173">
        <f>SUMPRODUCT((J16=2)+(P16=2)+(D16=2)+(AA16=2)+(AG16=2)+(AM16=2)+(AS16=2)+(AY16=2)+(BE16=2))</f>
        <v>2</v>
      </c>
      <c r="BK16" s="205" t="s">
        <v>14</v>
      </c>
      <c r="BL16" s="173">
        <f>SUMPRODUCT((L16=2)+(R16=2)+(F16=2)+(AD16=2)+(AJ16=2)+(AP16=2)+(AV16=2)+(BB16=2)+(BH16=2))</f>
        <v>2</v>
      </c>
      <c r="BM16" s="175">
        <f t="shared" ref="BM16" si="2">SUM(BJ16*2)+BL16</f>
        <v>6</v>
      </c>
      <c r="BN16" s="198">
        <f>SUM(D16,J16,P16,U16,AA16,AG16,AM16,AS16,AY16,BE16)</f>
        <v>4</v>
      </c>
      <c r="BO16" s="189" t="s">
        <v>14</v>
      </c>
      <c r="BP16" s="189">
        <f>SUM(F16,L16,R16,AD16,AJ16,AP16,AV16,BB16,BH16)</f>
        <v>4</v>
      </c>
      <c r="BQ16" s="156">
        <f>SUM(BN16/BP16)</f>
        <v>1</v>
      </c>
      <c r="BR16" s="189">
        <f>SUM(J17,J18,J19,P17,P18,P19,V17,V18,V19,AB17,AB18,AB19,AH17,AH18,AH19,AN17,AN18,AN19,AT17,AT18,AT19,AZ17,AZ18,AZ19,BF17,BF18,BF19,D17,D18,D19)</f>
        <v>105</v>
      </c>
      <c r="BS16" s="189">
        <f>SUM(F17,F18,F19,L17,L18,L19,R17,R18,R19,X17,X18,X19,AD17,AD18,AD19,AJ17,AJ18,AJ19,AP17,AP18,AP19,AV17,AV18,AV19,BB17,BB18,BB19,BH17,BH18,BH19)</f>
        <v>104</v>
      </c>
      <c r="BT16" s="162">
        <f>SUM(BR16/BS16)</f>
        <v>1.0096153846153846</v>
      </c>
      <c r="BU16" s="166">
        <f>$BV16</f>
        <v>4</v>
      </c>
      <c r="BV16" s="1">
        <f>RANK(BY16,BY$4:BY$43)</f>
        <v>4</v>
      </c>
      <c r="BW16" s="21">
        <f>IF(BN16=0,0,IF(BP16=0,9,BQ16))</f>
        <v>1</v>
      </c>
      <c r="BX16" s="1">
        <f>IF(BR16=0,0,BT16)</f>
        <v>1.0096153846153846</v>
      </c>
      <c r="BY16" s="1">
        <f>BJ16+0.01*BW16+0.00001*BX16</f>
        <v>2.0100100961538461</v>
      </c>
    </row>
    <row r="17" spans="1:77" ht="12" customHeight="1" thickBot="1">
      <c r="A17" s="207" t="str">
        <f>T3</f>
        <v>ブラボー</v>
      </c>
      <c r="B17" s="193"/>
      <c r="C17" s="33">
        <f>Y5</f>
        <v>1</v>
      </c>
      <c r="D17" s="128">
        <f>X5</f>
        <v>15</v>
      </c>
      <c r="E17" s="128" t="s">
        <v>14</v>
      </c>
      <c r="F17" s="128">
        <f>V5</f>
        <v>9</v>
      </c>
      <c r="G17" s="15">
        <f>U5</f>
        <v>0</v>
      </c>
      <c r="H17" s="196"/>
      <c r="I17" s="34">
        <f>Y9</f>
        <v>1</v>
      </c>
      <c r="J17" s="34">
        <f>X9</f>
        <v>15</v>
      </c>
      <c r="K17" s="34" t="s">
        <v>13</v>
      </c>
      <c r="L17" s="34">
        <f>V9</f>
        <v>12</v>
      </c>
      <c r="M17" s="48">
        <f>U9</f>
        <v>0</v>
      </c>
      <c r="N17" s="182"/>
      <c r="O17" s="35">
        <f>Y13</f>
        <v>0</v>
      </c>
      <c r="P17" s="48">
        <f>X13</f>
        <v>14</v>
      </c>
      <c r="Q17" s="34" t="s">
        <v>13</v>
      </c>
      <c r="R17" s="35">
        <f>V13</f>
        <v>16</v>
      </c>
      <c r="S17" s="48">
        <f>U13</f>
        <v>1</v>
      </c>
      <c r="T17" s="214"/>
      <c r="U17" s="215"/>
      <c r="V17" s="215"/>
      <c r="W17" s="215"/>
      <c r="X17" s="215"/>
      <c r="Y17" s="216"/>
      <c r="Z17" s="185"/>
      <c r="AA17" s="34" t="str">
        <f>IF(AB17="","",IF(AB17&gt;AD17,1,0))</f>
        <v/>
      </c>
      <c r="AB17" s="41"/>
      <c r="AC17" s="34" t="s">
        <v>13</v>
      </c>
      <c r="AD17" s="67"/>
      <c r="AE17" s="34" t="str">
        <f>IF(AD17="","",IF(AD17&gt;AB17,1,0))</f>
        <v/>
      </c>
      <c r="AF17" s="144"/>
      <c r="AG17" s="97">
        <f>IF(AH17="","",IF(AH17&gt;AJ17,1,0))</f>
        <v>0</v>
      </c>
      <c r="AH17" s="105">
        <v>11</v>
      </c>
      <c r="AI17" s="97" t="s">
        <v>13</v>
      </c>
      <c r="AJ17" s="102">
        <v>15</v>
      </c>
      <c r="AK17" s="97">
        <f>IF(AJ17="","",IF(AJ17&gt;AH17,1,0))</f>
        <v>1</v>
      </c>
      <c r="AL17" s="185"/>
      <c r="AM17" s="34" t="str">
        <f>IF(AN17="","",IF(AN17&gt;AP17,1,0))</f>
        <v/>
      </c>
      <c r="AN17" s="41"/>
      <c r="AO17" s="34" t="s">
        <v>13</v>
      </c>
      <c r="AP17" s="67"/>
      <c r="AQ17" s="34" t="str">
        <f>IF(AP17="","",IF(AP17&gt;AN17,1,0))</f>
        <v/>
      </c>
      <c r="AR17" s="144"/>
      <c r="AS17" s="97" t="str">
        <f>IF(AT17="","",IF(AT17&gt;AV17,1,0))</f>
        <v/>
      </c>
      <c r="AT17" s="105"/>
      <c r="AU17" s="97" t="s">
        <v>13</v>
      </c>
      <c r="AV17" s="102"/>
      <c r="AW17" s="97" t="str">
        <f>IF(AV17="","",IF(AV17&gt;AT17,1,0))</f>
        <v/>
      </c>
      <c r="AX17" s="203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203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171"/>
      <c r="BK17" s="171"/>
      <c r="BL17" s="171"/>
      <c r="BM17" s="176"/>
      <c r="BN17" s="179"/>
      <c r="BO17" s="160"/>
      <c r="BP17" s="160"/>
      <c r="BQ17" s="157"/>
      <c r="BR17" s="160"/>
      <c r="BS17" s="160"/>
      <c r="BT17" s="163"/>
      <c r="BU17" s="166"/>
      <c r="BW17" s="21"/>
    </row>
    <row r="18" spans="1:77" ht="12" customHeight="1">
      <c r="A18" s="207"/>
      <c r="B18" s="193"/>
      <c r="C18" s="33">
        <f>Y6</f>
        <v>1</v>
      </c>
      <c r="D18" s="128">
        <f>X6</f>
        <v>15</v>
      </c>
      <c r="E18" s="47" t="s">
        <v>13</v>
      </c>
      <c r="F18" s="128">
        <f>V6</f>
        <v>10</v>
      </c>
      <c r="G18" s="15">
        <f>U6</f>
        <v>0</v>
      </c>
      <c r="H18" s="196"/>
      <c r="I18" s="34">
        <f>Y10</f>
        <v>1</v>
      </c>
      <c r="J18" s="34">
        <f>X10</f>
        <v>15</v>
      </c>
      <c r="K18" s="34" t="s">
        <v>13</v>
      </c>
      <c r="L18" s="34">
        <f>V10</f>
        <v>12</v>
      </c>
      <c r="M18" s="48">
        <f>U10</f>
        <v>0</v>
      </c>
      <c r="N18" s="182"/>
      <c r="O18" s="35">
        <f>Y14</f>
        <v>0</v>
      </c>
      <c r="P18" s="48">
        <f>X14</f>
        <v>10</v>
      </c>
      <c r="Q18" s="34" t="s">
        <v>13</v>
      </c>
      <c r="R18" s="35">
        <f>V14</f>
        <v>15</v>
      </c>
      <c r="S18" s="48">
        <f>U14</f>
        <v>1</v>
      </c>
      <c r="T18" s="214"/>
      <c r="U18" s="215"/>
      <c r="V18" s="215"/>
      <c r="W18" s="215"/>
      <c r="X18" s="215"/>
      <c r="Y18" s="216"/>
      <c r="Z18" s="185"/>
      <c r="AA18" s="34" t="str">
        <f>IF(AB18="","",IF(AB18&gt;AD18,1,0))</f>
        <v/>
      </c>
      <c r="AB18" s="34"/>
      <c r="AC18" s="34" t="s">
        <v>13</v>
      </c>
      <c r="AD18" s="35"/>
      <c r="AE18" s="34" t="str">
        <f>IF(AD18="","",IF(AD18&gt;AB18,1,0))</f>
        <v/>
      </c>
      <c r="AF18" s="144"/>
      <c r="AG18" s="97">
        <f>IF(AH18="","",IF(AH18&gt;AJ18,1,0))</f>
        <v>0</v>
      </c>
      <c r="AH18" s="106">
        <v>10</v>
      </c>
      <c r="AI18" s="97" t="s">
        <v>13</v>
      </c>
      <c r="AJ18" s="103">
        <v>15</v>
      </c>
      <c r="AK18" s="97">
        <f>IF(AJ18="","",IF(AJ18&gt;AH18,1,0))</f>
        <v>1</v>
      </c>
      <c r="AL18" s="185"/>
      <c r="AM18" s="34" t="str">
        <f>IF(AN18="","",IF(AN18&gt;AP18,1,0))</f>
        <v/>
      </c>
      <c r="AN18" s="34"/>
      <c r="AO18" s="34" t="s">
        <v>13</v>
      </c>
      <c r="AP18" s="35"/>
      <c r="AQ18" s="34" t="str">
        <f>IF(AP18="","",IF(AP18&gt;AN18,1,0))</f>
        <v/>
      </c>
      <c r="AR18" s="144"/>
      <c r="AS18" s="97" t="str">
        <f>IF(AT18="","",IF(AT18&gt;AV18,1,0))</f>
        <v/>
      </c>
      <c r="AT18" s="106"/>
      <c r="AU18" s="97" t="s">
        <v>13</v>
      </c>
      <c r="AV18" s="103"/>
      <c r="AW18" s="97" t="str">
        <f>IF(AV18="","",IF(AV18&gt;AT18,1,0))</f>
        <v/>
      </c>
      <c r="AX18" s="203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203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171"/>
      <c r="BK18" s="171"/>
      <c r="BL18" s="171"/>
      <c r="BM18" s="176"/>
      <c r="BN18" s="179"/>
      <c r="BO18" s="160"/>
      <c r="BP18" s="160"/>
      <c r="BQ18" s="157"/>
      <c r="BR18" s="160"/>
      <c r="BS18" s="160"/>
      <c r="BT18" s="163"/>
      <c r="BU18" s="166"/>
      <c r="BW18" s="21"/>
    </row>
    <row r="19" spans="1:77" ht="12" customHeight="1" thickBot="1">
      <c r="A19" s="208"/>
      <c r="B19" s="227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206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200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217"/>
      <c r="U19" s="218"/>
      <c r="V19" s="218"/>
      <c r="W19" s="218"/>
      <c r="X19" s="218"/>
      <c r="Y19" s="219"/>
      <c r="Z19" s="201"/>
      <c r="AA19" s="34" t="str">
        <f>IF(AB19="","",IF(AB19&gt;AD19,1,0))</f>
        <v/>
      </c>
      <c r="AB19" s="38"/>
      <c r="AC19" s="38" t="s">
        <v>13</v>
      </c>
      <c r="AD19" s="46"/>
      <c r="AE19" s="34" t="str">
        <f>IF(AD19="","",IF(AD19&gt;AB19,1,0))</f>
        <v/>
      </c>
      <c r="AF19" s="145"/>
      <c r="AG19" s="97" t="str">
        <f>IF(AH19="","",IF(AH19&gt;AJ19,1,0))</f>
        <v/>
      </c>
      <c r="AH19" s="107"/>
      <c r="AI19" s="108" t="s">
        <v>13</v>
      </c>
      <c r="AJ19" s="104"/>
      <c r="AK19" s="97" t="str">
        <f>IF(AJ19="","",IF(AJ19&gt;AH19,1,0))</f>
        <v/>
      </c>
      <c r="AL19" s="201"/>
      <c r="AM19" s="34" t="str">
        <f>IF(AN19="","",IF(AN19&gt;AP19,1,0))</f>
        <v/>
      </c>
      <c r="AN19" s="38"/>
      <c r="AO19" s="38" t="s">
        <v>13</v>
      </c>
      <c r="AP19" s="46"/>
      <c r="AQ19" s="34" t="str">
        <f>IF(AP19="","",IF(AP19&gt;AN19,1,0))</f>
        <v/>
      </c>
      <c r="AR19" s="145"/>
      <c r="AS19" s="97" t="str">
        <f>IF(AT19="","",IF(AT19&gt;AV19,1,0))</f>
        <v/>
      </c>
      <c r="AT19" s="107"/>
      <c r="AU19" s="108" t="s">
        <v>13</v>
      </c>
      <c r="AV19" s="104"/>
      <c r="AW19" s="97" t="str">
        <f>IF(AV19="","",IF(AV19&gt;AT19,1,0))</f>
        <v/>
      </c>
      <c r="AX19" s="204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204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174"/>
      <c r="BK19" s="174"/>
      <c r="BL19" s="174"/>
      <c r="BM19" s="177"/>
      <c r="BN19" s="199"/>
      <c r="BO19" s="190"/>
      <c r="BP19" s="190"/>
      <c r="BQ19" s="191"/>
      <c r="BR19" s="190"/>
      <c r="BS19" s="190"/>
      <c r="BT19" s="187"/>
      <c r="BU19" s="188"/>
      <c r="BW19" s="21"/>
    </row>
    <row r="20" spans="1:77" ht="12" customHeight="1">
      <c r="A20" s="28">
        <f>T2</f>
        <v>0</v>
      </c>
      <c r="B20" s="193" t="str">
        <f>Z4</f>
        <v>④</v>
      </c>
      <c r="C20" s="40"/>
      <c r="D20" s="41">
        <f>AD4</f>
        <v>2</v>
      </c>
      <c r="E20" s="41" t="s">
        <v>13</v>
      </c>
      <c r="F20" s="41">
        <f>AA4</f>
        <v>0</v>
      </c>
      <c r="G20" s="42"/>
      <c r="H20" s="195" t="str">
        <f>$Z$8</f>
        <v>②</v>
      </c>
      <c r="I20" s="30"/>
      <c r="J20" s="30">
        <f>AD8</f>
        <v>2</v>
      </c>
      <c r="K20" s="30" t="s">
        <v>13</v>
      </c>
      <c r="L20" s="43">
        <f>AA8</f>
        <v>0</v>
      </c>
      <c r="M20" s="31"/>
      <c r="N20" s="181" t="str">
        <f>$Z$12</f>
        <v>⑧</v>
      </c>
      <c r="O20" s="30"/>
      <c r="P20" s="30">
        <f>AD12</f>
        <v>1</v>
      </c>
      <c r="Q20" s="30" t="s">
        <v>13</v>
      </c>
      <c r="R20" s="43">
        <f>AA12</f>
        <v>2</v>
      </c>
      <c r="S20" s="31"/>
      <c r="T20" s="181">
        <f>Z16</f>
        <v>0</v>
      </c>
      <c r="U20" s="50"/>
      <c r="V20" s="30" t="str">
        <f>AD16</f>
        <v/>
      </c>
      <c r="W20" s="30" t="s">
        <v>13</v>
      </c>
      <c r="X20" s="43" t="str">
        <f>AA16</f>
        <v/>
      </c>
      <c r="Y20" s="31"/>
      <c r="Z20" s="211"/>
      <c r="AA20" s="212"/>
      <c r="AB20" s="212"/>
      <c r="AC20" s="212"/>
      <c r="AD20" s="212"/>
      <c r="AE20" s="213"/>
      <c r="AF20" s="143" t="s">
        <v>20</v>
      </c>
      <c r="AG20" s="98">
        <f>IF(AH21="","",SUM(AG21:AG23))</f>
        <v>0</v>
      </c>
      <c r="AH20" s="99"/>
      <c r="AI20" s="101" t="s">
        <v>13</v>
      </c>
      <c r="AJ20" s="98">
        <f>IF(AJ21="","",SUM(AK21:AK23))</f>
        <v>2</v>
      </c>
      <c r="AK20" s="99"/>
      <c r="AL20" s="143"/>
      <c r="AM20" s="98" t="str">
        <f>IF(AN21="","",SUM(AM21:AM23))</f>
        <v/>
      </c>
      <c r="AN20" s="99"/>
      <c r="AO20" s="101" t="s">
        <v>13</v>
      </c>
      <c r="AP20" s="98" t="str">
        <f>IF(AP21="","",SUM(AQ21:AQ23))</f>
        <v/>
      </c>
      <c r="AQ20" s="99"/>
      <c r="AR20" s="184"/>
      <c r="AS20" s="93" t="str">
        <f>IF(AT21="","",SUM(AS21:AS23))</f>
        <v/>
      </c>
      <c r="AT20" s="94"/>
      <c r="AU20" s="41" t="s">
        <v>13</v>
      </c>
      <c r="AV20" s="93" t="str">
        <f>IF(AV21="","",SUM(AW21:AW23))</f>
        <v/>
      </c>
      <c r="AW20" s="94"/>
      <c r="AX20" s="202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202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173">
        <f>SUMPRODUCT((D20=2)+(J20=2)+(P20=2)+(V20=2)+(AG20=2)+(AM20=2)+(AS20=2)+(AY20=2)+(BE20=2))</f>
        <v>2</v>
      </c>
      <c r="BK20" s="205"/>
      <c r="BL20" s="173">
        <f>SUMPRODUCT((L20=2)+(R20=2)+(F20=2)+(X20=2)+(AJ20=2)+(AP20=2)+(AV20=2)+(BB20=2)+(BH20=2))</f>
        <v>2</v>
      </c>
      <c r="BM20" s="175">
        <f t="shared" ref="BM20" si="3">SUM(BJ20*2)+BL20</f>
        <v>6</v>
      </c>
      <c r="BN20" s="198">
        <f>SUM(D20,J20,P20,V20,,AG20,AM20,AS20,AY20,BE20)</f>
        <v>5</v>
      </c>
      <c r="BO20" s="189" t="s">
        <v>14</v>
      </c>
      <c r="BP20" s="189">
        <f>SUM(F20,L20,R20,X20,AJ20,AP20,AV20,BB20,BH20)</f>
        <v>4</v>
      </c>
      <c r="BQ20" s="156">
        <f>SUM(BN20/BP20)</f>
        <v>1.25</v>
      </c>
      <c r="BR20" s="189">
        <f>SUM(J21,J22,J23,P21,P22,P23,V21,V22,V23,AB21,AB22,AB23,AH21,AH22,AH23,AN21,AN22,AN23,AT21,AT22,AT23,AZ21,AZ22,AZ23,BF21,BF22,BF23,D21,D22,D23)</f>
        <v>123</v>
      </c>
      <c r="BS20" s="189">
        <f>SUM(F21,F22,F23,L21,L22,L23,R21,R22,R23,X21,X22,X23,AD21,AD22,AD23,AJ21,AJ22,AJ23,AP21,AP22,AP23,AV21,AV22,AV23,BB21,BB22,BB23,BH21,BH22,BH23)</f>
        <v>120</v>
      </c>
      <c r="BT20" s="162">
        <f>SUM(BR20/BS20)</f>
        <v>1.0249999999999999</v>
      </c>
      <c r="BU20" s="166">
        <f>$BV20</f>
        <v>3</v>
      </c>
      <c r="BV20" s="1">
        <f>RANK(BY20,BY$4:BY$43)</f>
        <v>3</v>
      </c>
      <c r="BW20" s="21">
        <f>IF(BN20=0,0,IF(BP20=0,9,BQ20))</f>
        <v>1.25</v>
      </c>
      <c r="BX20" s="1">
        <f>IF(BR20=0,0,BT20)</f>
        <v>1.0249999999999999</v>
      </c>
      <c r="BY20" s="1">
        <f>BJ20+0.01*BW20+0.00001*BX20</f>
        <v>2.0125102500000001</v>
      </c>
    </row>
    <row r="21" spans="1:77" ht="12" customHeight="1">
      <c r="A21" s="225" t="str">
        <f>Z3</f>
        <v>プルート</v>
      </c>
      <c r="B21" s="193"/>
      <c r="C21" s="33">
        <f>AE5</f>
        <v>1</v>
      </c>
      <c r="D21" s="128">
        <f>AD5</f>
        <v>15</v>
      </c>
      <c r="E21" s="128" t="s">
        <v>14</v>
      </c>
      <c r="F21" s="128">
        <f>AB5</f>
        <v>12</v>
      </c>
      <c r="G21" s="15">
        <f>AA5</f>
        <v>0</v>
      </c>
      <c r="H21" s="196"/>
      <c r="I21" s="34">
        <f>AE9</f>
        <v>1</v>
      </c>
      <c r="J21" s="34">
        <f>AD9</f>
        <v>15</v>
      </c>
      <c r="K21" s="34" t="s">
        <v>13</v>
      </c>
      <c r="L21" s="35">
        <f>AB9</f>
        <v>13</v>
      </c>
      <c r="M21" s="48">
        <f>AA9</f>
        <v>0</v>
      </c>
      <c r="N21" s="182"/>
      <c r="O21" s="34">
        <f>AE13</f>
        <v>1</v>
      </c>
      <c r="P21" s="34">
        <f>AD13</f>
        <v>15</v>
      </c>
      <c r="Q21" s="34" t="s">
        <v>13</v>
      </c>
      <c r="R21" s="35">
        <f>AB13</f>
        <v>11</v>
      </c>
      <c r="S21" s="48">
        <f>AA13</f>
        <v>0</v>
      </c>
      <c r="T21" s="182"/>
      <c r="U21" s="51" t="str">
        <f>AE17</f>
        <v/>
      </c>
      <c r="V21" s="34">
        <f>AD17</f>
        <v>0</v>
      </c>
      <c r="W21" s="34" t="s">
        <v>13</v>
      </c>
      <c r="X21" s="35">
        <f>AB17</f>
        <v>0</v>
      </c>
      <c r="Y21" s="48" t="str">
        <f>AA17</f>
        <v/>
      </c>
      <c r="Z21" s="214"/>
      <c r="AA21" s="215"/>
      <c r="AB21" s="215"/>
      <c r="AC21" s="215"/>
      <c r="AD21" s="215"/>
      <c r="AE21" s="216"/>
      <c r="AF21" s="144"/>
      <c r="AG21" s="97">
        <f>IF(AH21="","",IF(AH21&gt;AJ21,1,0))</f>
        <v>0</v>
      </c>
      <c r="AH21" s="105">
        <v>12</v>
      </c>
      <c r="AI21" s="97" t="s">
        <v>13</v>
      </c>
      <c r="AJ21" s="102">
        <v>15</v>
      </c>
      <c r="AK21" s="97">
        <f>IF(AJ21="","",IF(AJ21&gt;AH21,1,0))</f>
        <v>1</v>
      </c>
      <c r="AL21" s="144"/>
      <c r="AM21" s="97" t="str">
        <f>IF(AN21="","",IF(AN21&gt;AP21,1,0))</f>
        <v/>
      </c>
      <c r="AN21" s="105"/>
      <c r="AO21" s="97"/>
      <c r="AP21" s="102"/>
      <c r="AQ21" s="97" t="str">
        <f>IF(AP21="","",IF(AP21&gt;AN21,1,0))</f>
        <v/>
      </c>
      <c r="AR21" s="185"/>
      <c r="AS21" s="34" t="str">
        <f>IF(AT21="","",IF(AT21&gt;AV21,1,0))</f>
        <v/>
      </c>
      <c r="AT21" s="41"/>
      <c r="AU21" s="34"/>
      <c r="AV21" s="67"/>
      <c r="AW21" s="34" t="str">
        <f>IF(AV21="","",IF(AV21&gt;AT21,1,0))</f>
        <v/>
      </c>
      <c r="AX21" s="203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203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171"/>
      <c r="BK21" s="171"/>
      <c r="BL21" s="171"/>
      <c r="BM21" s="176"/>
      <c r="BN21" s="179"/>
      <c r="BO21" s="160"/>
      <c r="BP21" s="160"/>
      <c r="BQ21" s="157"/>
      <c r="BR21" s="160"/>
      <c r="BS21" s="160"/>
      <c r="BT21" s="163"/>
      <c r="BU21" s="166"/>
      <c r="BW21" s="21"/>
    </row>
    <row r="22" spans="1:77" ht="12" customHeight="1">
      <c r="A22" s="225"/>
      <c r="B22" s="193"/>
      <c r="C22" s="33">
        <f>AE6</f>
        <v>1</v>
      </c>
      <c r="D22" s="128">
        <f>AD6</f>
        <v>15</v>
      </c>
      <c r="E22" s="128" t="s">
        <v>14</v>
      </c>
      <c r="F22" s="128">
        <f>AB6</f>
        <v>11</v>
      </c>
      <c r="G22" s="15">
        <f>AA6</f>
        <v>0</v>
      </c>
      <c r="H22" s="196"/>
      <c r="I22" s="34">
        <f>AE10</f>
        <v>1</v>
      </c>
      <c r="J22" s="34">
        <f>AD10</f>
        <v>15</v>
      </c>
      <c r="K22" s="34" t="s">
        <v>13</v>
      </c>
      <c r="L22" s="35">
        <f>AB10</f>
        <v>11</v>
      </c>
      <c r="M22" s="48">
        <f>AA10</f>
        <v>0</v>
      </c>
      <c r="N22" s="182"/>
      <c r="O22" s="34">
        <f>AE14</f>
        <v>0</v>
      </c>
      <c r="P22" s="34">
        <f>AD14</f>
        <v>12</v>
      </c>
      <c r="Q22" s="34" t="s">
        <v>13</v>
      </c>
      <c r="R22" s="35">
        <f>AB14</f>
        <v>15</v>
      </c>
      <c r="S22" s="48">
        <f>AA14</f>
        <v>1</v>
      </c>
      <c r="T22" s="182"/>
      <c r="U22" s="51" t="str">
        <f>AE18</f>
        <v/>
      </c>
      <c r="V22" s="34">
        <f>AD18</f>
        <v>0</v>
      </c>
      <c r="W22" s="34" t="s">
        <v>13</v>
      </c>
      <c r="X22" s="35">
        <f>AB18</f>
        <v>0</v>
      </c>
      <c r="Y22" s="48" t="str">
        <f>AA18</f>
        <v/>
      </c>
      <c r="Z22" s="214"/>
      <c r="AA22" s="215"/>
      <c r="AB22" s="215"/>
      <c r="AC22" s="215"/>
      <c r="AD22" s="215"/>
      <c r="AE22" s="216"/>
      <c r="AF22" s="144"/>
      <c r="AG22" s="97">
        <f>IF(AH22="","",IF(AH22&gt;AJ22,1,0))</f>
        <v>0</v>
      </c>
      <c r="AH22" s="106">
        <v>8</v>
      </c>
      <c r="AI22" s="97" t="s">
        <v>13</v>
      </c>
      <c r="AJ22" s="103">
        <v>15</v>
      </c>
      <c r="AK22" s="97">
        <f>IF(AJ22="","",IF(AJ22&gt;AH22,1,0))</f>
        <v>1</v>
      </c>
      <c r="AL22" s="144"/>
      <c r="AM22" s="97" t="str">
        <f>IF(AN22="","",IF(AN22&gt;AP22,1,0))</f>
        <v/>
      </c>
      <c r="AN22" s="106"/>
      <c r="AO22" s="97"/>
      <c r="AP22" s="103"/>
      <c r="AQ22" s="97" t="str">
        <f>IF(AP22="","",IF(AP22&gt;AN22,1,0))</f>
        <v/>
      </c>
      <c r="AR22" s="185"/>
      <c r="AS22" s="34" t="str">
        <f>IF(AT22="","",IF(AT22&gt;AV22,1,0))</f>
        <v/>
      </c>
      <c r="AT22" s="34"/>
      <c r="AU22" s="34"/>
      <c r="AV22" s="35"/>
      <c r="AW22" s="34" t="str">
        <f>IF(AV22="","",IF(AV22&gt;AT22,1,0))</f>
        <v/>
      </c>
      <c r="AX22" s="203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203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171"/>
      <c r="BK22" s="171"/>
      <c r="BL22" s="171"/>
      <c r="BM22" s="176"/>
      <c r="BN22" s="179"/>
      <c r="BO22" s="160"/>
      <c r="BP22" s="160"/>
      <c r="BQ22" s="157"/>
      <c r="BR22" s="160"/>
      <c r="BS22" s="160"/>
      <c r="BT22" s="163"/>
      <c r="BU22" s="166"/>
      <c r="BW22" s="21"/>
    </row>
    <row r="23" spans="1:77" ht="12" customHeight="1" thickBot="1">
      <c r="A23" s="226"/>
      <c r="B23" s="221"/>
      <c r="C23" s="37" t="str">
        <f>AE7</f>
        <v/>
      </c>
      <c r="D23" s="22">
        <f>AD7</f>
        <v>0</v>
      </c>
      <c r="E23" s="22" t="s">
        <v>14</v>
      </c>
      <c r="F23" s="22">
        <f>AB7</f>
        <v>0</v>
      </c>
      <c r="G23" s="24" t="str">
        <f>AA7</f>
        <v/>
      </c>
      <c r="H23" s="206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200"/>
      <c r="O23" s="38">
        <f>AE15</f>
        <v>0</v>
      </c>
      <c r="P23" s="38">
        <f>AD15</f>
        <v>16</v>
      </c>
      <c r="Q23" s="38" t="s">
        <v>13</v>
      </c>
      <c r="R23" s="46">
        <f>AB15</f>
        <v>17</v>
      </c>
      <c r="S23" s="49">
        <f>AA15</f>
        <v>1</v>
      </c>
      <c r="T23" s="200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217"/>
      <c r="AA23" s="218"/>
      <c r="AB23" s="218"/>
      <c r="AC23" s="218"/>
      <c r="AD23" s="218"/>
      <c r="AE23" s="219"/>
      <c r="AF23" s="145"/>
      <c r="AG23" s="97" t="str">
        <f>IF(AH23="","",IF(AH23&gt;AJ23,1,0))</f>
        <v/>
      </c>
      <c r="AH23" s="107"/>
      <c r="AI23" s="108"/>
      <c r="AJ23" s="104"/>
      <c r="AK23" s="97" t="str">
        <f>IF(AJ23="","",IF(AJ23&gt;AH23,1,0))</f>
        <v/>
      </c>
      <c r="AL23" s="145"/>
      <c r="AM23" s="97" t="str">
        <f>IF(AN23="","",IF(AN23&gt;AP23,1,0))</f>
        <v/>
      </c>
      <c r="AN23" s="107"/>
      <c r="AO23" s="108" t="s">
        <v>13</v>
      </c>
      <c r="AP23" s="104"/>
      <c r="AQ23" s="97" t="str">
        <f>IF(AP23="","",IF(AP23&gt;AN23,1,0))</f>
        <v/>
      </c>
      <c r="AR23" s="201"/>
      <c r="AS23" s="34" t="str">
        <f>IF(AT23="","",IF(AT23&gt;AV23,1,0))</f>
        <v/>
      </c>
      <c r="AT23" s="38"/>
      <c r="AU23" s="38" t="s">
        <v>13</v>
      </c>
      <c r="AV23" s="46"/>
      <c r="AW23" s="34" t="str">
        <f>IF(AV23="","",IF(AV23&gt;AT23,1,0))</f>
        <v/>
      </c>
      <c r="AX23" s="204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204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174"/>
      <c r="BK23" s="174"/>
      <c r="BL23" s="174"/>
      <c r="BM23" s="177"/>
      <c r="BN23" s="199"/>
      <c r="BO23" s="190"/>
      <c r="BP23" s="190"/>
      <c r="BQ23" s="191"/>
      <c r="BR23" s="190"/>
      <c r="BS23" s="190"/>
      <c r="BT23" s="187"/>
      <c r="BU23" s="188"/>
      <c r="BW23" s="21"/>
    </row>
    <row r="24" spans="1:77" ht="12" customHeight="1">
      <c r="A24" s="95">
        <f>Z2</f>
        <v>0</v>
      </c>
      <c r="B24" s="220" t="str">
        <f>$AF$4</f>
        <v>①</v>
      </c>
      <c r="C24" s="29"/>
      <c r="D24" s="8">
        <f>AJ4</f>
        <v>2</v>
      </c>
      <c r="E24" s="8" t="s">
        <v>13</v>
      </c>
      <c r="F24" s="8">
        <f>AG4</f>
        <v>0</v>
      </c>
      <c r="G24" s="10"/>
      <c r="H24" s="195" t="str">
        <f>AF8</f>
        <v>⑨</v>
      </c>
      <c r="I24" s="30"/>
      <c r="J24" s="30">
        <f>AJ8</f>
        <v>1</v>
      </c>
      <c r="K24" s="30" t="s">
        <v>13</v>
      </c>
      <c r="L24" s="43">
        <f>AG8</f>
        <v>2</v>
      </c>
      <c r="M24" s="31"/>
      <c r="N24" s="222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181" t="str">
        <f>AF16</f>
        <v>⑤</v>
      </c>
      <c r="U24" s="50"/>
      <c r="V24" s="30">
        <f>AJ16</f>
        <v>2</v>
      </c>
      <c r="W24" s="30" t="s">
        <v>13</v>
      </c>
      <c r="X24" s="43">
        <f>AG16</f>
        <v>0</v>
      </c>
      <c r="Y24" s="31"/>
      <c r="Z24" s="181" t="str">
        <f>AF20</f>
        <v>⑫</v>
      </c>
      <c r="AA24" s="50"/>
      <c r="AB24" s="30">
        <f>AJ20</f>
        <v>2</v>
      </c>
      <c r="AC24" s="30" t="s">
        <v>13</v>
      </c>
      <c r="AD24" s="43">
        <f>AG20</f>
        <v>0</v>
      </c>
      <c r="AE24" s="31"/>
      <c r="AF24" s="211"/>
      <c r="AG24" s="212"/>
      <c r="AH24" s="212"/>
      <c r="AI24" s="212"/>
      <c r="AJ24" s="212"/>
      <c r="AK24" s="213"/>
      <c r="AL24" s="184"/>
      <c r="AM24" s="93" t="str">
        <f>IF(AN25="","",SUM(AM25:AM27))</f>
        <v/>
      </c>
      <c r="AN24" s="94"/>
      <c r="AO24" s="41" t="s">
        <v>13</v>
      </c>
      <c r="AP24" s="93" t="str">
        <f>IF(AP25="","",SUM(AQ25:AQ27))</f>
        <v/>
      </c>
      <c r="AQ24" s="94"/>
      <c r="AR24" s="143" t="s">
        <v>24</v>
      </c>
      <c r="AS24" s="98" t="str">
        <f>IF(AT25="","",SUM(AS25:AS27))</f>
        <v/>
      </c>
      <c r="AT24" s="99"/>
      <c r="AU24" s="101" t="s">
        <v>13</v>
      </c>
      <c r="AV24" s="98" t="str">
        <f>IF(AV25="","",SUM(AW25:AW27))</f>
        <v/>
      </c>
      <c r="AW24" s="99"/>
      <c r="AX24" s="202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202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173">
        <f>SUMPRODUCT((J24=2)+(P24=2)+(V24=2)+(AB24=2)+(D24=2)+(AM24=2)+(AS24=2)+(AY24=2)+(BE24=2))</f>
        <v>3</v>
      </c>
      <c r="BK24" s="205" t="s">
        <v>14</v>
      </c>
      <c r="BL24" s="173">
        <f>SUMPRODUCT((L24=2)+(R24=2)+(X24=2)+(F24=2)+(AD24=2)+(AP24=2)+(AV24=2)+(BB24=2)+(BH24=2))</f>
        <v>1</v>
      </c>
      <c r="BM24" s="175">
        <f t="shared" ref="BM24" si="4">SUM(BJ24*2)+BL24</f>
        <v>7</v>
      </c>
      <c r="BN24" s="198">
        <f>SUM(D24,J24,P24,V24,AB24,AM24,AS24,AY24,BE24)</f>
        <v>7</v>
      </c>
      <c r="BO24" s="189" t="s">
        <v>14</v>
      </c>
      <c r="BP24" s="189">
        <f>SUM(F24,L24,R24,X24,AD24,AP24,AV24,BB24,BH24)</f>
        <v>2</v>
      </c>
      <c r="BQ24" s="156">
        <f>SUM(BN24/BP24)</f>
        <v>3.5</v>
      </c>
      <c r="BR24" s="189">
        <f>SUM(J25,J26,J27,P25,P26,P27,V25,V26,V27,AB25,AB26,AB27,AH25,AH26,AH27,AN25,AN26,AN27,AT25,AT26,AT27,AZ25,AZ26,AZ27,BF25,BF26,BF27,D25,D26,D27)</f>
        <v>127</v>
      </c>
      <c r="BS24" s="189">
        <f>SUM(F25,F26,F27,L25,L26,L27,R25,R26,R27,X25,X26,X27,AD25,AD26,AD27,AJ25,AJ26,AJ27,AP25,AP26,AP27,AV25,AV26,AV27,BB25,BB26,BB27,BH25,BH26,BH27)</f>
        <v>104</v>
      </c>
      <c r="BT24" s="162">
        <f>SUM(BR24/BS24)</f>
        <v>1.2211538461538463</v>
      </c>
      <c r="BU24" s="166">
        <f>$BV24</f>
        <v>1</v>
      </c>
      <c r="BV24" s="1">
        <f>RANK(BY24,BY$4:BY$43)</f>
        <v>1</v>
      </c>
      <c r="BW24" s="21">
        <f>IF(BN24=0,0,IF(BP24=0,9,BQ24))</f>
        <v>3.5</v>
      </c>
      <c r="BX24" s="1">
        <f>IF(BR24=0,0,BT24)</f>
        <v>1.2211538461538463</v>
      </c>
      <c r="BY24" s="1">
        <f>BJ24+0.01*BW24+0.00001*BX24</f>
        <v>3.0350122115384619</v>
      </c>
    </row>
    <row r="25" spans="1:77" ht="12" customHeight="1">
      <c r="A25" s="225" t="str">
        <f>AF3</f>
        <v>レッドビッキーズ</v>
      </c>
      <c r="B25" s="193"/>
      <c r="C25" s="33">
        <f>AK5</f>
        <v>1</v>
      </c>
      <c r="D25" s="128">
        <f>AJ5</f>
        <v>15</v>
      </c>
      <c r="E25" s="128" t="s">
        <v>14</v>
      </c>
      <c r="F25" s="128">
        <f>AH5</f>
        <v>10</v>
      </c>
      <c r="G25" s="15">
        <f>AG5</f>
        <v>0</v>
      </c>
      <c r="H25" s="196"/>
      <c r="I25" s="34">
        <f>AK9</f>
        <v>0</v>
      </c>
      <c r="J25" s="34">
        <f>AJ9</f>
        <v>11</v>
      </c>
      <c r="K25" s="34" t="s">
        <v>13</v>
      </c>
      <c r="L25" s="35">
        <f>AH9</f>
        <v>15</v>
      </c>
      <c r="M25" s="48">
        <f>AG9</f>
        <v>1</v>
      </c>
      <c r="N25" s="223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 t="str">
        <f>AG13</f>
        <v/>
      </c>
      <c r="T25" s="182"/>
      <c r="U25" s="51">
        <f>AK17</f>
        <v>1</v>
      </c>
      <c r="V25" s="34">
        <f>AJ17</f>
        <v>15</v>
      </c>
      <c r="W25" s="34" t="s">
        <v>13</v>
      </c>
      <c r="X25" s="35">
        <f>AH17</f>
        <v>11</v>
      </c>
      <c r="Y25" s="48">
        <f>AG17</f>
        <v>0</v>
      </c>
      <c r="Z25" s="182"/>
      <c r="AA25" s="51">
        <f>AK21</f>
        <v>1</v>
      </c>
      <c r="AB25" s="34">
        <f>AJ21</f>
        <v>15</v>
      </c>
      <c r="AC25" s="34" t="s">
        <v>13</v>
      </c>
      <c r="AD25" s="35">
        <f>AH21</f>
        <v>12</v>
      </c>
      <c r="AE25" s="48">
        <f>AG21</f>
        <v>0</v>
      </c>
      <c r="AF25" s="214"/>
      <c r="AG25" s="215"/>
      <c r="AH25" s="215"/>
      <c r="AI25" s="215"/>
      <c r="AJ25" s="215"/>
      <c r="AK25" s="216"/>
      <c r="AL25" s="185"/>
      <c r="AM25" s="34" t="str">
        <f>IF(AN25="","",IF(AN25&gt;AP25,1,0))</f>
        <v/>
      </c>
      <c r="AN25" s="41"/>
      <c r="AO25" s="34" t="s">
        <v>13</v>
      </c>
      <c r="AP25" s="67"/>
      <c r="AQ25" s="34" t="str">
        <f>IF(AP25="","",IF(AP25&gt;AN25,1,0))</f>
        <v/>
      </c>
      <c r="AR25" s="144"/>
      <c r="AS25" s="97" t="str">
        <f>IF(AT25="","",IF(AT25&gt;AV25,1,0))</f>
        <v/>
      </c>
      <c r="AT25" s="105"/>
      <c r="AU25" s="97" t="s">
        <v>13</v>
      </c>
      <c r="AV25" s="102"/>
      <c r="AW25" s="97" t="str">
        <f>IF(AV25="","",IF(AV25&gt;AT25,1,0))</f>
        <v/>
      </c>
      <c r="AX25" s="203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203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171"/>
      <c r="BK25" s="171"/>
      <c r="BL25" s="171"/>
      <c r="BM25" s="176"/>
      <c r="BN25" s="179"/>
      <c r="BO25" s="160"/>
      <c r="BP25" s="160"/>
      <c r="BQ25" s="157"/>
      <c r="BR25" s="160"/>
      <c r="BS25" s="160"/>
      <c r="BT25" s="163"/>
      <c r="BU25" s="166"/>
      <c r="BW25" s="21"/>
    </row>
    <row r="26" spans="1:77" ht="12" customHeight="1">
      <c r="A26" s="225"/>
      <c r="B26" s="193"/>
      <c r="C26" s="33">
        <f>AK6</f>
        <v>1</v>
      </c>
      <c r="D26" s="128">
        <f>AJ6</f>
        <v>15</v>
      </c>
      <c r="E26" s="128" t="s">
        <v>14</v>
      </c>
      <c r="F26" s="128">
        <f>AH6</f>
        <v>9</v>
      </c>
      <c r="G26" s="15">
        <f>AG6</f>
        <v>0</v>
      </c>
      <c r="H26" s="196"/>
      <c r="I26" s="34">
        <f>AK10</f>
        <v>1</v>
      </c>
      <c r="J26" s="34">
        <f>AJ10</f>
        <v>16</v>
      </c>
      <c r="K26" s="34"/>
      <c r="L26" s="35">
        <f>AH10</f>
        <v>14</v>
      </c>
      <c r="M26" s="48">
        <f>AG10</f>
        <v>0</v>
      </c>
      <c r="N26" s="223"/>
      <c r="O26" s="34" t="str">
        <f>AK14</f>
        <v/>
      </c>
      <c r="P26" s="34">
        <f>AJ14</f>
        <v>0</v>
      </c>
      <c r="Q26" s="34"/>
      <c r="R26" s="35">
        <f>AH14</f>
        <v>0</v>
      </c>
      <c r="S26" s="48" t="str">
        <f>AG14</f>
        <v/>
      </c>
      <c r="T26" s="182"/>
      <c r="U26" s="51">
        <f>AK18</f>
        <v>1</v>
      </c>
      <c r="V26" s="34">
        <f>AJ18</f>
        <v>15</v>
      </c>
      <c r="W26" s="34"/>
      <c r="X26" s="35">
        <f>AH18</f>
        <v>10</v>
      </c>
      <c r="Y26" s="48">
        <f>AG18</f>
        <v>0</v>
      </c>
      <c r="Z26" s="182"/>
      <c r="AA26" s="51">
        <f>AK22</f>
        <v>1</v>
      </c>
      <c r="AB26" s="34">
        <f>AJ22</f>
        <v>15</v>
      </c>
      <c r="AC26" s="34"/>
      <c r="AD26" s="35">
        <f>AH22</f>
        <v>8</v>
      </c>
      <c r="AE26" s="48">
        <f>AG22</f>
        <v>0</v>
      </c>
      <c r="AF26" s="214"/>
      <c r="AG26" s="215"/>
      <c r="AH26" s="215"/>
      <c r="AI26" s="215"/>
      <c r="AJ26" s="215"/>
      <c r="AK26" s="216"/>
      <c r="AL26" s="185"/>
      <c r="AM26" s="34" t="str">
        <f>IF(AN26="","",IF(AN26&gt;AP26,1,0))</f>
        <v/>
      </c>
      <c r="AN26" s="34"/>
      <c r="AO26" s="34"/>
      <c r="AP26" s="35"/>
      <c r="AQ26" s="34" t="str">
        <f>IF(AP26="","",IF(AP26&gt;AN26,1,0))</f>
        <v/>
      </c>
      <c r="AR26" s="144"/>
      <c r="AS26" s="97" t="str">
        <f>IF(AT26="","",IF(AT26&gt;AV26,1,0))</f>
        <v/>
      </c>
      <c r="AT26" s="106"/>
      <c r="AU26" s="97" t="s">
        <v>13</v>
      </c>
      <c r="AV26" s="103"/>
      <c r="AW26" s="97" t="str">
        <f>IF(AV26="","",IF(AV26&gt;AT26,1,0))</f>
        <v/>
      </c>
      <c r="AX26" s="203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203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171"/>
      <c r="BK26" s="171"/>
      <c r="BL26" s="171"/>
      <c r="BM26" s="176"/>
      <c r="BN26" s="179"/>
      <c r="BO26" s="160"/>
      <c r="BP26" s="160"/>
      <c r="BQ26" s="157"/>
      <c r="BR26" s="160"/>
      <c r="BS26" s="160"/>
      <c r="BT26" s="163"/>
      <c r="BU26" s="166"/>
      <c r="BW26" s="21"/>
    </row>
    <row r="27" spans="1:77" ht="12" customHeight="1" thickBot="1">
      <c r="A27" s="226"/>
      <c r="B27" s="221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06"/>
      <c r="I27" s="38">
        <f>AK11</f>
        <v>0</v>
      </c>
      <c r="J27" s="38">
        <f>AJ11</f>
        <v>10</v>
      </c>
      <c r="K27" s="38" t="s">
        <v>13</v>
      </c>
      <c r="L27" s="46">
        <f>AH11</f>
        <v>15</v>
      </c>
      <c r="M27" s="49">
        <f>AG11</f>
        <v>1</v>
      </c>
      <c r="N27" s="224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200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200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217"/>
      <c r="AG27" s="218"/>
      <c r="AH27" s="218"/>
      <c r="AI27" s="218"/>
      <c r="AJ27" s="218"/>
      <c r="AK27" s="219"/>
      <c r="AL27" s="201"/>
      <c r="AM27" s="34" t="str">
        <f>IF(AN27="","",IF(AN27&gt;AP27,1,0))</f>
        <v/>
      </c>
      <c r="AN27" s="38"/>
      <c r="AO27" s="38" t="s">
        <v>13</v>
      </c>
      <c r="AP27" s="46"/>
      <c r="AQ27" s="34" t="str">
        <f>IF(AP27="","",IF(AP27&gt;AN27,1,0))</f>
        <v/>
      </c>
      <c r="AR27" s="145"/>
      <c r="AS27" s="97" t="str">
        <f>IF(AT27="","",IF(AT27&gt;AV27,1,0))</f>
        <v/>
      </c>
      <c r="AT27" s="107"/>
      <c r="AU27" s="108" t="s">
        <v>13</v>
      </c>
      <c r="AV27" s="104"/>
      <c r="AW27" s="97" t="str">
        <f>IF(AV27="","",IF(AV27&gt;AT27,1,0))</f>
        <v/>
      </c>
      <c r="AX27" s="204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204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174"/>
      <c r="BK27" s="174"/>
      <c r="BL27" s="174"/>
      <c r="BM27" s="177"/>
      <c r="BN27" s="199"/>
      <c r="BO27" s="190"/>
      <c r="BP27" s="190"/>
      <c r="BQ27" s="191"/>
      <c r="BR27" s="190"/>
      <c r="BS27" s="190"/>
      <c r="BT27" s="187"/>
      <c r="BU27" s="188"/>
      <c r="BW27" s="21"/>
    </row>
    <row r="28" spans="1:77" ht="12" hidden="1" customHeight="1">
      <c r="A28" s="28">
        <f>AF2</f>
        <v>0</v>
      </c>
      <c r="B28" s="220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22">
        <f>AL8</f>
        <v>0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181">
        <f>AL12</f>
        <v>0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181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181">
        <f t="shared" ref="Z28" si="5">$AL$20</f>
        <v>0</v>
      </c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181">
        <f>AL24</f>
        <v>0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211"/>
      <c r="AM28" s="212"/>
      <c r="AN28" s="212"/>
      <c r="AO28" s="212"/>
      <c r="AP28" s="212"/>
      <c r="AQ28" s="213"/>
      <c r="AR28" s="184"/>
      <c r="AS28" s="93" t="str">
        <f>IF(AT29="","",SUM(AS29:AS31))</f>
        <v/>
      </c>
      <c r="AT28" s="94"/>
      <c r="AU28" s="41" t="s">
        <v>13</v>
      </c>
      <c r="AV28" s="93" t="str">
        <f>IF(AV29="","",SUM(AW29:AW31))</f>
        <v/>
      </c>
      <c r="AW28" s="94"/>
      <c r="AX28" s="202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202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173">
        <f>SUMPRODUCT((J28=2)+(D28=2)+(P28=2)+(V28=2)+(AB28=2)+(AH28=2)+(AS28=2)+(AY28=2)+(BE28=2))</f>
        <v>0</v>
      </c>
      <c r="BK28" s="205" t="s">
        <v>14</v>
      </c>
      <c r="BL28" s="173">
        <f>SUMPRODUCT((L28=2)+(R28=2)+(X28=2)+(AD28=2)+(AJ28=2)+(AP28=2)+(AV28=2)+(BB28=2)+(BH28=2))</f>
        <v>0</v>
      </c>
      <c r="BM28" s="175">
        <f t="shared" ref="BM28" si="6">SUM(BJ28*2)+BL28</f>
        <v>0</v>
      </c>
      <c r="BN28" s="198">
        <f>SUM(D28,J28,V28,AB28,AH28,P28,AS28,AY28,BE28)</f>
        <v>0</v>
      </c>
      <c r="BO28" s="189" t="s">
        <v>14</v>
      </c>
      <c r="BP28" s="189">
        <f>SUM(F28,L28,R28,X28,AD28,AJ28,AP28,AV28,BB28,BH28)</f>
        <v>0</v>
      </c>
      <c r="BQ28" s="156" t="e">
        <f>SUM(BN28/BP28)</f>
        <v>#DIV/0!</v>
      </c>
      <c r="BR28" s="189">
        <f>SUM(J29,J30,J31,P29,P30,P31,V29,V30,V31,AB29,AB30,AB31,AH29,AH30,AH31,AN29,AN30,AN31,AT29,AT30,AT31,AZ29,AZ30,AZ31,BF29,BF30,BF31,D29,D30,D31)</f>
        <v>0</v>
      </c>
      <c r="BS28" s="189">
        <f>SUM(F29,F30,F31,L29,L30,L31,R29,R30,R31,X29,X30,X31,AD29,AD30,AD31,AJ29,AJ30,AJ31,AP29,AP30,AP31,AV29,AV30,AV31,BB29,BB30,BB31,BH29,BH30,BH31)</f>
        <v>0</v>
      </c>
      <c r="BT28" s="162" t="e">
        <f>SUM(BR28/BS28)</f>
        <v>#DIV/0!</v>
      </c>
      <c r="BU28" s="166">
        <f>$BV28</f>
        <v>7</v>
      </c>
      <c r="BV28" s="1">
        <f>RANK(BY28,BY$4:BY$43)</f>
        <v>7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>
      <c r="A29" s="207">
        <f>AL3</f>
        <v>0</v>
      </c>
      <c r="B29" s="193"/>
      <c r="C29" s="33" t="str">
        <f>AQ5</f>
        <v/>
      </c>
      <c r="D29" s="128">
        <f>AP5</f>
        <v>0</v>
      </c>
      <c r="E29" s="128" t="s">
        <v>13</v>
      </c>
      <c r="F29" s="128">
        <f>AN5</f>
        <v>0</v>
      </c>
      <c r="G29" s="15" t="str">
        <f>AM5</f>
        <v/>
      </c>
      <c r="H29" s="223"/>
      <c r="I29" s="34" t="str">
        <f>AQ9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182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182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182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182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214"/>
      <c r="AM29" s="215"/>
      <c r="AN29" s="215"/>
      <c r="AO29" s="215"/>
      <c r="AP29" s="215"/>
      <c r="AQ29" s="216"/>
      <c r="AR29" s="185"/>
      <c r="AS29" s="34" t="str">
        <f>IF(AT29="","",IF(AT29&gt;AV29,1,0))</f>
        <v/>
      </c>
      <c r="AT29" s="41"/>
      <c r="AU29" s="34" t="s">
        <v>13</v>
      </c>
      <c r="AV29" s="67"/>
      <c r="AW29" s="34" t="str">
        <f>IF(AV29="","",IF(AV29&gt;AT29,1,0))</f>
        <v/>
      </c>
      <c r="AX29" s="203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203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171"/>
      <c r="BK29" s="171"/>
      <c r="BL29" s="171"/>
      <c r="BM29" s="176"/>
      <c r="BN29" s="179"/>
      <c r="BO29" s="160"/>
      <c r="BP29" s="160"/>
      <c r="BQ29" s="157"/>
      <c r="BR29" s="160"/>
      <c r="BS29" s="160"/>
      <c r="BT29" s="163"/>
      <c r="BU29" s="166"/>
      <c r="BW29" s="21"/>
    </row>
    <row r="30" spans="1:77" ht="12" hidden="1" customHeight="1">
      <c r="A30" s="207"/>
      <c r="B30" s="193"/>
      <c r="C30" s="33" t="str">
        <f>AQ6</f>
        <v/>
      </c>
      <c r="D30" s="128">
        <f>AP6</f>
        <v>0</v>
      </c>
      <c r="E30" s="128" t="s">
        <v>13</v>
      </c>
      <c r="F30" s="128">
        <f>AN6</f>
        <v>0</v>
      </c>
      <c r="G30" s="15" t="str">
        <f>AM6</f>
        <v/>
      </c>
      <c r="H30" s="223"/>
      <c r="I30" s="34" t="str">
        <f t="shared" ref="I30:I31" si="7">AQ10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182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182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182"/>
      <c r="AA30" s="51" t="str">
        <f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182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214"/>
      <c r="AM30" s="215"/>
      <c r="AN30" s="215"/>
      <c r="AO30" s="215"/>
      <c r="AP30" s="215"/>
      <c r="AQ30" s="216"/>
      <c r="AR30" s="185"/>
      <c r="AS30" s="34" t="str">
        <f>IF(AT30="","",IF(AT30&gt;AV30,1,0))</f>
        <v/>
      </c>
      <c r="AT30" s="34"/>
      <c r="AU30" s="34" t="s">
        <v>13</v>
      </c>
      <c r="AV30" s="35"/>
      <c r="AW30" s="34" t="str">
        <f>IF(AV30="","",IF(AV30&gt;AT30,1,0))</f>
        <v/>
      </c>
      <c r="AX30" s="203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203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171"/>
      <c r="BK30" s="171"/>
      <c r="BL30" s="171"/>
      <c r="BM30" s="176"/>
      <c r="BN30" s="179"/>
      <c r="BO30" s="160"/>
      <c r="BP30" s="160"/>
      <c r="BQ30" s="157"/>
      <c r="BR30" s="160"/>
      <c r="BS30" s="160"/>
      <c r="BT30" s="163"/>
      <c r="BU30" s="166"/>
      <c r="BW30" s="21"/>
    </row>
    <row r="31" spans="1:77" ht="12" hidden="1" customHeight="1" thickBot="1">
      <c r="A31" s="208"/>
      <c r="B31" s="221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24"/>
      <c r="I31" s="34" t="str">
        <f t="shared" si="7"/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200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200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200"/>
      <c r="AA31" s="51" t="str">
        <f>AQ23</f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200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217"/>
      <c r="AM31" s="218"/>
      <c r="AN31" s="218"/>
      <c r="AO31" s="218"/>
      <c r="AP31" s="218"/>
      <c r="AQ31" s="219"/>
      <c r="AR31" s="201"/>
      <c r="AS31" s="34" t="str">
        <f>IF(AT31="","",IF(AT31&gt;AV31,1,0))</f>
        <v/>
      </c>
      <c r="AT31" s="38"/>
      <c r="AU31" s="38" t="s">
        <v>13</v>
      </c>
      <c r="AV31" s="46"/>
      <c r="AW31" s="34" t="str">
        <f>IF(AV31="","",IF(AV31&gt;AT31,1,0))</f>
        <v/>
      </c>
      <c r="AX31" s="204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204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174"/>
      <c r="BK31" s="174"/>
      <c r="BL31" s="174"/>
      <c r="BM31" s="177"/>
      <c r="BN31" s="199"/>
      <c r="BO31" s="190"/>
      <c r="BP31" s="190"/>
      <c r="BQ31" s="191"/>
      <c r="BR31" s="190"/>
      <c r="BS31" s="190"/>
      <c r="BT31" s="187"/>
      <c r="BU31" s="188"/>
      <c r="BW31" s="21"/>
    </row>
    <row r="32" spans="1:77" ht="12" hidden="1" customHeight="1">
      <c r="A32" s="28">
        <f>$AR$2</f>
        <v>0</v>
      </c>
      <c r="B32" s="209">
        <f>$AR$4</f>
        <v>0</v>
      </c>
      <c r="C32" s="90"/>
      <c r="D32" s="96" t="str">
        <f>AV4</f>
        <v/>
      </c>
      <c r="E32" s="96" t="s">
        <v>13</v>
      </c>
      <c r="F32" s="96" t="str">
        <f>$AS$4</f>
        <v/>
      </c>
      <c r="G32" s="53"/>
      <c r="H32" s="195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181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181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181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181" t="str">
        <f>$AR$24</f>
        <v>③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181">
        <f>$AR$28</f>
        <v>0</v>
      </c>
      <c r="AM32" s="30"/>
      <c r="AN32" s="30" t="str">
        <f>AV28</f>
        <v/>
      </c>
      <c r="AO32" s="30" t="s">
        <v>13</v>
      </c>
      <c r="AP32" s="43" t="str">
        <f>AS28</f>
        <v/>
      </c>
      <c r="AQ32" s="31"/>
      <c r="AR32" s="184"/>
      <c r="AS32" s="132"/>
      <c r="AT32" s="30"/>
      <c r="AU32" s="30" t="s">
        <v>13</v>
      </c>
      <c r="AV32" s="43"/>
      <c r="AW32" s="32"/>
      <c r="AX32" s="202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202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173">
        <f>SUMPRODUCT((J32=2)+(P32=2)+(V32=2)+(AB32=2)+(D32=2)+(AH32=2)+(AN32=2)+(AY32=2)+(BE32=2))</f>
        <v>0</v>
      </c>
      <c r="BK32" s="205" t="s">
        <v>14</v>
      </c>
      <c r="BL32" s="173">
        <f>SUMPRODUCT((L32=2)+(R32=2)+(X32=2)+(AD32=2)+(AJ32=2)+(AP32=2)+(F32=2)+(BB32=2)+(BH32=2))</f>
        <v>0</v>
      </c>
      <c r="BM32" s="175">
        <f t="shared" ref="BM32" si="8">SUM(BJ32*2)+BL32</f>
        <v>0</v>
      </c>
      <c r="BN32" s="198">
        <f>SUM(D32,J32,P32,V32,AB32,AH32,AN32,AS32,AY32,BE32)</f>
        <v>0</v>
      </c>
      <c r="BO32" s="189" t="s">
        <v>14</v>
      </c>
      <c r="BP32" s="189">
        <f>SUM(F32,L32,R32,X32,AD32,AJ32,AP32,BB32,BH32)</f>
        <v>0</v>
      </c>
      <c r="BQ32" s="156" t="e">
        <f>SUM(BN32/BP32)</f>
        <v>#DIV/0!</v>
      </c>
      <c r="BR32" s="189">
        <f>SUM(J33,J34,J35,P33,P34,P35,V33,V34,V35,AB33,AB34,AB35,AH33,AH34,AH35,AN33,AN34,AN35,AT33,AT34,AT35,AZ33,AZ34,AZ35,BF33,BF34,BF35,D33,D34,D35)</f>
        <v>0</v>
      </c>
      <c r="BS32" s="189">
        <f>SUM(F33,F34,F35,L33,L34,L35,R33,R34,R35,X33,X34,X35,AD33,AD34,AD35,AJ33,AJ34,AJ35,AP33,AP34,AP35,AV33,AV34,AV35,BB33,BB34,BB35,BH33,BH34,BH35)</f>
        <v>0</v>
      </c>
      <c r="BT32" s="162" t="e">
        <f>SUM(BR32/BS32)</f>
        <v>#DIV/0!</v>
      </c>
      <c r="BU32" s="166">
        <f>$BV32</f>
        <v>7</v>
      </c>
      <c r="BV32" s="1">
        <f>RANK(BY32,BY$4:BY$43)</f>
        <v>7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168">
        <f>$AR$3</f>
        <v>0</v>
      </c>
      <c r="B33" s="210"/>
      <c r="C33" s="55" t="str">
        <f>AW5</f>
        <v/>
      </c>
      <c r="D33" s="34">
        <f>AV5</f>
        <v>0</v>
      </c>
      <c r="E33" s="128" t="s">
        <v>13</v>
      </c>
      <c r="F33" s="128">
        <f>AT5</f>
        <v>0</v>
      </c>
      <c r="G33" s="15" t="str">
        <f>AS5</f>
        <v/>
      </c>
      <c r="H33" s="196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182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182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182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182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182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185"/>
      <c r="AS33" s="133"/>
      <c r="AT33" s="34"/>
      <c r="AU33" s="34" t="s">
        <v>13</v>
      </c>
      <c r="AV33" s="35"/>
      <c r="AW33" s="36"/>
      <c r="AX33" s="203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203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171"/>
      <c r="BK33" s="171"/>
      <c r="BL33" s="171"/>
      <c r="BM33" s="176"/>
      <c r="BN33" s="179"/>
      <c r="BO33" s="160"/>
      <c r="BP33" s="160"/>
      <c r="BQ33" s="157"/>
      <c r="BR33" s="160"/>
      <c r="BS33" s="160"/>
      <c r="BT33" s="163"/>
      <c r="BU33" s="166"/>
      <c r="BW33" s="21"/>
    </row>
    <row r="34" spans="1:77" ht="12" hidden="1" customHeight="1">
      <c r="A34" s="169"/>
      <c r="B34" s="210"/>
      <c r="C34" s="55" t="str">
        <f>AW6</f>
        <v/>
      </c>
      <c r="D34" s="34">
        <f>AV6</f>
        <v>0</v>
      </c>
      <c r="E34" s="128" t="s">
        <v>13</v>
      </c>
      <c r="F34" s="128">
        <f>AT6</f>
        <v>0</v>
      </c>
      <c r="G34" s="15" t="str">
        <f>AS6</f>
        <v/>
      </c>
      <c r="H34" s="196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182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182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182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182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182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185"/>
      <c r="AS34" s="133"/>
      <c r="AT34" s="34"/>
      <c r="AU34" s="34" t="s">
        <v>13</v>
      </c>
      <c r="AV34" s="35"/>
      <c r="AW34" s="36"/>
      <c r="AX34" s="203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203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171"/>
      <c r="BK34" s="171"/>
      <c r="BL34" s="171"/>
      <c r="BM34" s="176"/>
      <c r="BN34" s="179"/>
      <c r="BO34" s="160"/>
      <c r="BP34" s="160"/>
      <c r="BQ34" s="157"/>
      <c r="BR34" s="160"/>
      <c r="BS34" s="160"/>
      <c r="BT34" s="163"/>
      <c r="BU34" s="166"/>
      <c r="BW34" s="21"/>
    </row>
    <row r="35" spans="1:77" ht="12" hidden="1" customHeight="1" thickBot="1">
      <c r="A35" s="192"/>
      <c r="B35" s="210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06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200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200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200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200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200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01"/>
      <c r="AS35" s="134"/>
      <c r="AT35" s="38"/>
      <c r="AU35" s="38" t="s">
        <v>13</v>
      </c>
      <c r="AV35" s="46"/>
      <c r="AW35" s="39"/>
      <c r="AX35" s="204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204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174"/>
      <c r="BK35" s="174"/>
      <c r="BL35" s="174"/>
      <c r="BM35" s="177"/>
      <c r="BN35" s="199"/>
      <c r="BO35" s="190"/>
      <c r="BP35" s="190"/>
      <c r="BQ35" s="191"/>
      <c r="BR35" s="190"/>
      <c r="BS35" s="190"/>
      <c r="BT35" s="187"/>
      <c r="BU35" s="188"/>
      <c r="BW35" s="21"/>
    </row>
    <row r="36" spans="1:77" ht="12" hidden="1" customHeight="1">
      <c r="A36" s="28">
        <f>$AX$2</f>
        <v>0</v>
      </c>
      <c r="B36" s="193">
        <f>$AX$4</f>
        <v>0</v>
      </c>
      <c r="C36" s="40"/>
      <c r="D36" s="96" t="str">
        <f>$BB$4</f>
        <v/>
      </c>
      <c r="E36" s="96" t="s">
        <v>13</v>
      </c>
      <c r="F36" s="41">
        <f>$AZ$4</f>
        <v>0</v>
      </c>
      <c r="G36" s="42"/>
      <c r="H36" s="195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181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181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181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181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181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181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184"/>
      <c r="AY36" s="132"/>
      <c r="AZ36" s="30"/>
      <c r="BA36" s="30" t="s">
        <v>13</v>
      </c>
      <c r="BB36" s="43"/>
      <c r="BC36" s="31"/>
      <c r="BD36" s="202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173">
        <f>SUMPRODUCT((D36=2)+(J36=2)+(V36=2)+(P36=2)+(AB36=2)+(AH36=2)+(AN36=2)+(AT36=2)+(BE36=2))</f>
        <v>0</v>
      </c>
      <c r="BK36" s="205" t="s">
        <v>14</v>
      </c>
      <c r="BL36" s="173">
        <f>SUMPRODUCT((L36=2)+(R36=2)+(X36=2)+(AC36=2)+(AJ36=2)+(AP36=2)+(AV36=2)+(BB36=2)+(BH36=2))</f>
        <v>0</v>
      </c>
      <c r="BM36" s="175">
        <f t="shared" ref="BM36" si="9">SUM(BJ36*2)+BL36</f>
        <v>0</v>
      </c>
      <c r="BN36" s="198">
        <f>SUM(D36,J36,P36,V36,AB36,AG36,AN36,AT36,BE36)</f>
        <v>0</v>
      </c>
      <c r="BO36" s="189" t="s">
        <v>14</v>
      </c>
      <c r="BP36" s="189">
        <f>SUM(F36,L36,R36,X36,AD36,AJ36,AP36,AV36,BH36)</f>
        <v>0</v>
      </c>
      <c r="BQ36" s="156" t="e">
        <f>SUM(BN36/BP36)</f>
        <v>#DIV/0!</v>
      </c>
      <c r="BR36" s="189">
        <f>SUM(J37,J38,J39,P37,P38,P39,V37,V38,V39,AB37,AB38,AB39,AH37,AH38,AH39,AN37,AN38,AN39,AT37,AT38,AT39,AZ37,AZ38,AZ39,BF37,BF38,BF39,D37,D38,D39)</f>
        <v>0</v>
      </c>
      <c r="BS36" s="189">
        <f>SUM(F37,F38,F39,L37,L38,L39,R37,R38,R39,X37,X38,X39,AD37,AD38,AD39,AJ37,AJ38,AJ39,AP37,AP38,AP39,AV37,AV38,AV39,BB37,BB38,BB39,BH37,BH38,BH39)</f>
        <v>0</v>
      </c>
      <c r="BT36" s="162" t="e">
        <f>SUM(BR36/BS36)</f>
        <v>#DIV/0!</v>
      </c>
      <c r="BU36" s="166">
        <f>$BV36</f>
        <v>7</v>
      </c>
      <c r="BV36" s="1">
        <f>RANK(BY36,BY$4:BY$43)</f>
        <v>7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168">
        <f>$AX$3</f>
        <v>0</v>
      </c>
      <c r="B37" s="193"/>
      <c r="C37" s="33" t="str">
        <f>BC5</f>
        <v/>
      </c>
      <c r="D37" s="128">
        <f>BB5</f>
        <v>0</v>
      </c>
      <c r="E37" s="128" t="s">
        <v>13</v>
      </c>
      <c r="F37" s="34">
        <f>$AZ$5</f>
        <v>0</v>
      </c>
      <c r="G37" s="48" t="str">
        <f>AY5</f>
        <v/>
      </c>
      <c r="H37" s="196"/>
      <c r="I37" s="34" t="str">
        <f>BC9</f>
        <v/>
      </c>
      <c r="J37" s="128">
        <f>BB9</f>
        <v>0</v>
      </c>
      <c r="K37" s="128" t="s">
        <v>13</v>
      </c>
      <c r="L37" s="14">
        <f>AZ9</f>
        <v>0</v>
      </c>
      <c r="M37" s="15" t="str">
        <f>AY9</f>
        <v/>
      </c>
      <c r="N37" s="182"/>
      <c r="O37" s="34" t="str">
        <f>BC13</f>
        <v/>
      </c>
      <c r="P37" s="59">
        <f>BB13</f>
        <v>0</v>
      </c>
      <c r="Q37" s="128" t="s">
        <v>13</v>
      </c>
      <c r="R37" s="128">
        <f>AZ13</f>
        <v>0</v>
      </c>
      <c r="S37" s="60" t="str">
        <f>AY13</f>
        <v/>
      </c>
      <c r="T37" s="182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182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182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182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182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185"/>
      <c r="AY37" s="133"/>
      <c r="AZ37" s="34"/>
      <c r="BA37" s="34" t="s">
        <v>13</v>
      </c>
      <c r="BB37" s="35"/>
      <c r="BC37" s="48"/>
      <c r="BD37" s="203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171"/>
      <c r="BK37" s="171"/>
      <c r="BL37" s="171"/>
      <c r="BM37" s="176"/>
      <c r="BN37" s="179"/>
      <c r="BO37" s="160"/>
      <c r="BP37" s="160"/>
      <c r="BQ37" s="157"/>
      <c r="BR37" s="160"/>
      <c r="BS37" s="160"/>
      <c r="BT37" s="163"/>
      <c r="BU37" s="166"/>
      <c r="BW37" s="21"/>
    </row>
    <row r="38" spans="1:77" ht="12" hidden="1" customHeight="1">
      <c r="A38" s="169"/>
      <c r="B38" s="193"/>
      <c r="C38" s="33" t="str">
        <f>BC6</f>
        <v/>
      </c>
      <c r="D38" s="128">
        <f>BB6</f>
        <v>0</v>
      </c>
      <c r="E38" s="128" t="s">
        <v>13</v>
      </c>
      <c r="F38" s="34">
        <f>AZ6</f>
        <v>0</v>
      </c>
      <c r="G38" s="48" t="str">
        <f>AY6</f>
        <v/>
      </c>
      <c r="H38" s="196"/>
      <c r="I38" s="34" t="str">
        <f>BC10</f>
        <v/>
      </c>
      <c r="J38" s="128">
        <f>BB10</f>
        <v>0</v>
      </c>
      <c r="K38" s="128" t="s">
        <v>13</v>
      </c>
      <c r="L38" s="14">
        <f>AZ10</f>
        <v>0</v>
      </c>
      <c r="M38" s="15" t="str">
        <f>AY10</f>
        <v/>
      </c>
      <c r="N38" s="182"/>
      <c r="O38" s="34" t="str">
        <f>BC14</f>
        <v/>
      </c>
      <c r="P38" s="62">
        <f>BB14</f>
        <v>0</v>
      </c>
      <c r="Q38" s="128" t="s">
        <v>13</v>
      </c>
      <c r="R38" s="128">
        <f>AZ14</f>
        <v>0</v>
      </c>
      <c r="S38" s="15" t="str">
        <f>AY14</f>
        <v/>
      </c>
      <c r="T38" s="182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182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182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182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182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185"/>
      <c r="AY38" s="133"/>
      <c r="AZ38" s="34"/>
      <c r="BA38" s="34" t="s">
        <v>13</v>
      </c>
      <c r="BB38" s="35"/>
      <c r="BC38" s="48"/>
      <c r="BD38" s="203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171"/>
      <c r="BK38" s="171"/>
      <c r="BL38" s="171"/>
      <c r="BM38" s="176"/>
      <c r="BN38" s="179"/>
      <c r="BO38" s="160"/>
      <c r="BP38" s="160"/>
      <c r="BQ38" s="157"/>
      <c r="BR38" s="160"/>
      <c r="BS38" s="160"/>
      <c r="BT38" s="163"/>
      <c r="BU38" s="166"/>
      <c r="BW38" s="21"/>
    </row>
    <row r="39" spans="1:77" ht="12" hidden="1" customHeight="1" thickBot="1">
      <c r="A39" s="192"/>
      <c r="B39" s="193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06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200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200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200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200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200"/>
      <c r="AM39" s="134" t="str">
        <f>BC31</f>
        <v/>
      </c>
      <c r="AN39" s="131">
        <f>BB31</f>
        <v>0</v>
      </c>
      <c r="AO39" s="131" t="s">
        <v>13</v>
      </c>
      <c r="AP39" s="64">
        <f>AZ31</f>
        <v>0</v>
      </c>
      <c r="AQ39" s="39" t="str">
        <f>AY31</f>
        <v/>
      </c>
      <c r="AR39" s="200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01"/>
      <c r="AY39" s="134"/>
      <c r="AZ39" s="38"/>
      <c r="BA39" s="38" t="s">
        <v>13</v>
      </c>
      <c r="BB39" s="46"/>
      <c r="BC39" s="49"/>
      <c r="BD39" s="204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174"/>
      <c r="BK39" s="174"/>
      <c r="BL39" s="174"/>
      <c r="BM39" s="177"/>
      <c r="BN39" s="199"/>
      <c r="BO39" s="190"/>
      <c r="BP39" s="190"/>
      <c r="BQ39" s="191"/>
      <c r="BR39" s="190"/>
      <c r="BS39" s="190"/>
      <c r="BT39" s="187"/>
      <c r="BU39" s="188"/>
      <c r="BW39" s="21"/>
    </row>
    <row r="40" spans="1:77" ht="12" hidden="1" customHeight="1">
      <c r="A40" s="66">
        <f>$BD$2</f>
        <v>0</v>
      </c>
      <c r="B40" s="193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195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181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181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181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181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181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181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181">
        <f>$BD$36</f>
        <v>0</v>
      </c>
      <c r="AY40" s="133"/>
      <c r="AZ40" s="41" t="str">
        <f>BH36</f>
        <v/>
      </c>
      <c r="BA40" s="41" t="s">
        <v>13</v>
      </c>
      <c r="BB40" s="67" t="str">
        <f>BE36</f>
        <v/>
      </c>
      <c r="BC40" s="68"/>
      <c r="BD40" s="184"/>
      <c r="BE40" s="133"/>
      <c r="BF40" s="41"/>
      <c r="BG40" s="41" t="s">
        <v>13</v>
      </c>
      <c r="BH40" s="67"/>
      <c r="BI40" s="130"/>
      <c r="BJ40" s="173">
        <f>SUMPRODUCT((J40=2)+(P40=2)+(V40=2)+(AB40=2)+(AH40=2)+(D40=2)+(AN40=2)+(AT40=2)+(AZ40=2))</f>
        <v>0</v>
      </c>
      <c r="BK40" s="171" t="s">
        <v>14</v>
      </c>
      <c r="BL40" s="173">
        <f>SUMPRODUCT((L40=2)+(R40=2)+(X40=2)+(AD40=2)+(AJ40=2)+(F40=2)+(AP40=2)+(AV40=2)+(BB40=2))</f>
        <v>0</v>
      </c>
      <c r="BM40" s="175">
        <f t="shared" ref="BM40" si="10">SUM(BJ40*2)+BL40</f>
        <v>0</v>
      </c>
      <c r="BN40" s="178">
        <f>SUM(D40,J40,P40,V40,AB40,AH40,AN40,AT40,AZ40,BD40)</f>
        <v>0</v>
      </c>
      <c r="BO40" s="159" t="s">
        <v>14</v>
      </c>
      <c r="BP40" s="159">
        <f>SUM(F40,L40,R40,X40,AD40,AJ40,AP40,AV40,BB40)</f>
        <v>0</v>
      </c>
      <c r="BQ40" s="156" t="e">
        <f>SUM(BN40/BP40)</f>
        <v>#DIV/0!</v>
      </c>
      <c r="BR40" s="159">
        <f>SUM(J41,J42,J43,P41,P42,P43,V41,V42,V43,AB41,AB42,AB43,AH41,AH42,AH43,AN41,AN42,AN43,AT41,AT42,AT43,AZ41,AZ42,AZ43,BF41,BF42,BF43,D41,D42,D43)</f>
        <v>0</v>
      </c>
      <c r="BS40" s="159">
        <f>SUM(F41,F42,F43,L41,L42,L43,R41,R42,R43,X41,X42,X43,AD41,AD42,AD43,AJ41,AJ42,AJ43,AP41,AP42,AP43,AV41,AV42,AV43,BB41,BB42,BB43,BH41,BH42,BH43)</f>
        <v>0</v>
      </c>
      <c r="BT40" s="162" t="e">
        <f>SUM(BR40/BS40)</f>
        <v>#DIV/0!</v>
      </c>
      <c r="BU40" s="165">
        <f>$BV40</f>
        <v>7</v>
      </c>
      <c r="BV40" s="1">
        <f>RANK(BY40,BY$4:BY$43)</f>
        <v>7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168">
        <f>$BD$3</f>
        <v>0</v>
      </c>
      <c r="B41" s="193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196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182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182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182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182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182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182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182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185"/>
      <c r="BE41" s="34"/>
      <c r="BF41" s="34"/>
      <c r="BG41" s="34" t="s">
        <v>13</v>
      </c>
      <c r="BH41" s="35"/>
      <c r="BI41" s="34"/>
      <c r="BJ41" s="171"/>
      <c r="BK41" s="171"/>
      <c r="BL41" s="171"/>
      <c r="BM41" s="176"/>
      <c r="BN41" s="179"/>
      <c r="BO41" s="160"/>
      <c r="BP41" s="160"/>
      <c r="BQ41" s="157"/>
      <c r="BR41" s="160"/>
      <c r="BS41" s="160"/>
      <c r="BT41" s="163"/>
      <c r="BU41" s="166"/>
      <c r="BW41" s="21"/>
    </row>
    <row r="42" spans="1:77" ht="12" hidden="1" customHeight="1">
      <c r="A42" s="169"/>
      <c r="B42" s="193"/>
      <c r="C42" s="33" t="str">
        <f>BI6</f>
        <v/>
      </c>
      <c r="D42" s="128">
        <f>BH6</f>
        <v>0</v>
      </c>
      <c r="E42" s="128" t="s">
        <v>13</v>
      </c>
      <c r="F42" s="128">
        <f>BF6</f>
        <v>0</v>
      </c>
      <c r="G42" s="15" t="str">
        <f>BE6</f>
        <v/>
      </c>
      <c r="H42" s="196"/>
      <c r="I42" s="34" t="str">
        <f>BI10</f>
        <v/>
      </c>
      <c r="J42" s="128">
        <f>BH10</f>
        <v>0</v>
      </c>
      <c r="K42" s="128" t="s">
        <v>13</v>
      </c>
      <c r="L42" s="14">
        <f>BF10</f>
        <v>0</v>
      </c>
      <c r="M42" s="15" t="str">
        <f>BE10</f>
        <v/>
      </c>
      <c r="N42" s="182"/>
      <c r="O42" s="34" t="str">
        <f>BI14</f>
        <v/>
      </c>
      <c r="P42" s="128">
        <f>BH14</f>
        <v>0</v>
      </c>
      <c r="Q42" s="128" t="s">
        <v>13</v>
      </c>
      <c r="R42" s="14">
        <f>BF14</f>
        <v>0</v>
      </c>
      <c r="S42" s="15" t="str">
        <f>BE14</f>
        <v/>
      </c>
      <c r="T42" s="182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182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182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182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182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182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185"/>
      <c r="BE42" s="34"/>
      <c r="BF42" s="34"/>
      <c r="BG42" s="34" t="s">
        <v>13</v>
      </c>
      <c r="BH42" s="35"/>
      <c r="BI42" s="34"/>
      <c r="BJ42" s="171"/>
      <c r="BK42" s="171"/>
      <c r="BL42" s="171"/>
      <c r="BM42" s="176"/>
      <c r="BN42" s="179"/>
      <c r="BO42" s="160"/>
      <c r="BP42" s="160"/>
      <c r="BQ42" s="157"/>
      <c r="BR42" s="160"/>
      <c r="BS42" s="160"/>
      <c r="BT42" s="163"/>
      <c r="BU42" s="166"/>
      <c r="BW42" s="21"/>
    </row>
    <row r="43" spans="1:77" ht="12" hidden="1" customHeight="1" thickBot="1">
      <c r="A43" s="170"/>
      <c r="B43" s="194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197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183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183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183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183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183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183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183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186"/>
      <c r="BE43" s="80"/>
      <c r="BF43" s="74"/>
      <c r="BG43" s="74" t="s">
        <v>13</v>
      </c>
      <c r="BH43" s="79"/>
      <c r="BI43" s="135"/>
      <c r="BJ43" s="174"/>
      <c r="BK43" s="172"/>
      <c r="BL43" s="174"/>
      <c r="BM43" s="177"/>
      <c r="BN43" s="180"/>
      <c r="BO43" s="161"/>
      <c r="BP43" s="161"/>
      <c r="BQ43" s="158"/>
      <c r="BR43" s="161"/>
      <c r="BS43" s="161"/>
      <c r="BT43" s="164"/>
      <c r="BU43" s="167"/>
    </row>
    <row r="44" spans="1:77" ht="14.25" thickTop="1">
      <c r="N44" s="82"/>
      <c r="O44" s="82"/>
      <c r="BJ44" s="152"/>
      <c r="BK44" s="152"/>
      <c r="BL44" s="153"/>
      <c r="BM44" s="154"/>
      <c r="BN44" s="154"/>
      <c r="BQ44" s="83"/>
    </row>
    <row r="45" spans="1:77">
      <c r="BQ45" s="83"/>
    </row>
    <row r="46" spans="1:77" ht="19.5" customHeight="1"/>
    <row r="47" spans="1:77" ht="15" customHeight="1"/>
    <row r="48" spans="1:77" ht="14.25" thickBot="1"/>
    <row r="49" spans="1:61" ht="41.25" customHeight="1" thickTop="1">
      <c r="A49" s="84" t="str">
        <f>$A$3</f>
        <v>チーム名</v>
      </c>
      <c r="B49" s="155" t="str">
        <f>$B$3</f>
        <v>ベアーズ</v>
      </c>
      <c r="C49" s="155"/>
      <c r="D49" s="155"/>
      <c r="E49" s="155"/>
      <c r="F49" s="155"/>
      <c r="G49" s="155"/>
      <c r="H49" s="141" t="str">
        <f>H3</f>
        <v>MIX</v>
      </c>
      <c r="I49" s="141"/>
      <c r="J49" s="141"/>
      <c r="K49" s="141"/>
      <c r="L49" s="141"/>
      <c r="M49" s="141"/>
      <c r="N49" s="141" t="str">
        <f>$N$3</f>
        <v>delight</v>
      </c>
      <c r="O49" s="141"/>
      <c r="P49" s="141"/>
      <c r="Q49" s="141"/>
      <c r="R49" s="141"/>
      <c r="S49" s="141"/>
      <c r="T49" s="141" t="str">
        <f>$T$3</f>
        <v>ブラボー</v>
      </c>
      <c r="U49" s="141"/>
      <c r="V49" s="141"/>
      <c r="W49" s="141"/>
      <c r="X49" s="141"/>
      <c r="Y49" s="141"/>
      <c r="Z49" s="141" t="str">
        <f>$Z$3</f>
        <v>プルート</v>
      </c>
      <c r="AA49" s="141"/>
      <c r="AB49" s="141"/>
      <c r="AC49" s="141"/>
      <c r="AD49" s="141"/>
      <c r="AE49" s="141"/>
      <c r="AF49" s="141" t="str">
        <f>$AF$3</f>
        <v>レッドビッキーズ</v>
      </c>
      <c r="AG49" s="141"/>
      <c r="AH49" s="141"/>
      <c r="AI49" s="141"/>
      <c r="AJ49" s="141"/>
      <c r="AK49" s="141"/>
      <c r="AL49" s="141">
        <f>$AL$3</f>
        <v>0</v>
      </c>
      <c r="AM49" s="141"/>
      <c r="AN49" s="141"/>
      <c r="AO49" s="141"/>
      <c r="AP49" s="141"/>
      <c r="AQ49" s="141"/>
      <c r="AR49" s="141">
        <f>$AR$3</f>
        <v>0</v>
      </c>
      <c r="AS49" s="141"/>
      <c r="AT49" s="141"/>
      <c r="AU49" s="141"/>
      <c r="AV49" s="141"/>
      <c r="AW49" s="141"/>
      <c r="AX49" s="141">
        <f>$AX$3</f>
        <v>0</v>
      </c>
      <c r="AY49" s="141"/>
      <c r="AZ49" s="141"/>
      <c r="BA49" s="141"/>
      <c r="BB49" s="141"/>
      <c r="BC49" s="141"/>
      <c r="BD49" s="141">
        <f>$BD$3</f>
        <v>0</v>
      </c>
      <c r="BE49" s="141"/>
      <c r="BF49" s="141"/>
      <c r="BG49" s="141"/>
      <c r="BH49" s="141"/>
      <c r="BI49" s="142"/>
    </row>
    <row r="50" spans="1:61" ht="22.5" customHeight="1" thickBot="1">
      <c r="A50" s="85" t="s">
        <v>11</v>
      </c>
      <c r="B50" s="139">
        <f>$BU$4</f>
        <v>6</v>
      </c>
      <c r="C50" s="139"/>
      <c r="D50" s="139"/>
      <c r="E50" s="139"/>
      <c r="F50" s="139"/>
      <c r="G50" s="139"/>
      <c r="H50" s="139">
        <f>$BU$8</f>
        <v>5</v>
      </c>
      <c r="I50" s="139"/>
      <c r="J50" s="139"/>
      <c r="K50" s="139"/>
      <c r="L50" s="139"/>
      <c r="M50" s="139"/>
      <c r="N50" s="139">
        <f>$BU$12</f>
        <v>2</v>
      </c>
      <c r="O50" s="139"/>
      <c r="P50" s="139"/>
      <c r="Q50" s="139"/>
      <c r="R50" s="139"/>
      <c r="S50" s="139"/>
      <c r="T50" s="139">
        <f>$BU$16</f>
        <v>4</v>
      </c>
      <c r="U50" s="139"/>
      <c r="V50" s="139"/>
      <c r="W50" s="139"/>
      <c r="X50" s="139"/>
      <c r="Y50" s="139"/>
      <c r="Z50" s="139">
        <f>$BU$20</f>
        <v>3</v>
      </c>
      <c r="AA50" s="139"/>
      <c r="AB50" s="139"/>
      <c r="AC50" s="139"/>
      <c r="AD50" s="139"/>
      <c r="AE50" s="139"/>
      <c r="AF50" s="139">
        <f>$BU$24</f>
        <v>1</v>
      </c>
      <c r="AG50" s="139"/>
      <c r="AH50" s="139"/>
      <c r="AI50" s="139"/>
      <c r="AJ50" s="139"/>
      <c r="AK50" s="139"/>
      <c r="AL50" s="139">
        <f>$BU$28</f>
        <v>7</v>
      </c>
      <c r="AM50" s="139"/>
      <c r="AN50" s="139"/>
      <c r="AO50" s="139"/>
      <c r="AP50" s="139"/>
      <c r="AQ50" s="139"/>
      <c r="AR50" s="139">
        <f>$BU$32</f>
        <v>7</v>
      </c>
      <c r="AS50" s="139"/>
      <c r="AT50" s="139"/>
      <c r="AU50" s="139"/>
      <c r="AV50" s="139"/>
      <c r="AW50" s="139"/>
      <c r="AX50" s="139">
        <f>$BU$36</f>
        <v>7</v>
      </c>
      <c r="AY50" s="139"/>
      <c r="AZ50" s="139"/>
      <c r="BA50" s="139"/>
      <c r="BB50" s="139"/>
      <c r="BC50" s="139"/>
      <c r="BD50" s="139">
        <f>$BU$40</f>
        <v>7</v>
      </c>
      <c r="BE50" s="139"/>
      <c r="BF50" s="139"/>
      <c r="BG50" s="139"/>
      <c r="BH50" s="139"/>
      <c r="BI50" s="140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2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58:58">
      <c r="BF111" s="86"/>
    </row>
  </sheetData>
  <mergeCells count="283">
    <mergeCell ref="AX50:BC50"/>
    <mergeCell ref="BD50:BI50"/>
    <mergeCell ref="H1:N1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N36:N39"/>
    <mergeCell ref="T36:T39"/>
    <mergeCell ref="Z36:Z39"/>
    <mergeCell ref="AF36:AF39"/>
    <mergeCell ref="N28:N31"/>
    <mergeCell ref="T28:T31"/>
    <mergeCell ref="Z28:Z31"/>
    <mergeCell ref="AF28:AF31"/>
    <mergeCell ref="N20:N23"/>
    <mergeCell ref="T20:T23"/>
    <mergeCell ref="Z20:AE2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R36:BR39"/>
    <mergeCell ref="BS36:BS39"/>
    <mergeCell ref="BT36:BT39"/>
    <mergeCell ref="BU36:BU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BO36:BO39"/>
    <mergeCell ref="BP36:BP39"/>
    <mergeCell ref="BQ36:BQ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BR28:BR31"/>
    <mergeCell ref="BS28:BS31"/>
    <mergeCell ref="BT28:BT31"/>
    <mergeCell ref="BU28:BU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BO28:BO31"/>
    <mergeCell ref="BP28:BP31"/>
    <mergeCell ref="BQ28:BQ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BQ24:BQ27"/>
    <mergeCell ref="BR24:BR27"/>
    <mergeCell ref="BS24:BS27"/>
    <mergeCell ref="BT24:BT27"/>
    <mergeCell ref="BU24:BU27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BP20:BP23"/>
    <mergeCell ref="BQ20:BQ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BO20:BO23"/>
    <mergeCell ref="AF20:AF23"/>
    <mergeCell ref="BQ16:BQ19"/>
    <mergeCell ref="BR16:BR19"/>
    <mergeCell ref="BS16:BS19"/>
    <mergeCell ref="BT16:BT19"/>
    <mergeCell ref="BU16:BU19"/>
    <mergeCell ref="A17:A19"/>
    <mergeCell ref="BK16:BK19"/>
    <mergeCell ref="BL16:BL19"/>
    <mergeCell ref="BM16:BM19"/>
    <mergeCell ref="BN16:BN19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BR20:BR23"/>
    <mergeCell ref="BS20:BS23"/>
    <mergeCell ref="BT20:BT23"/>
    <mergeCell ref="BU20:BU23"/>
    <mergeCell ref="A21:A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BM2:BM3"/>
    <mergeCell ref="BN2:BN3"/>
    <mergeCell ref="BP2:BP3"/>
    <mergeCell ref="BQ2:BQ3"/>
    <mergeCell ref="BR2:BR3"/>
    <mergeCell ref="BS2:BS3"/>
    <mergeCell ref="AF2:AK2"/>
    <mergeCell ref="AL2:AQ2"/>
    <mergeCell ref="AR2:AW2"/>
    <mergeCell ref="AX2:BC2"/>
    <mergeCell ref="BD2:BI2"/>
    <mergeCell ref="BJ2:BL3"/>
    <mergeCell ref="AX3:BC3"/>
    <mergeCell ref="BD3:BI3"/>
    <mergeCell ref="P1:Y1"/>
    <mergeCell ref="B2:G2"/>
    <mergeCell ref="H2:M2"/>
    <mergeCell ref="N2:S2"/>
    <mergeCell ref="T2:Y2"/>
    <mergeCell ref="Z2:AE2"/>
  </mergeCells>
  <phoneticPr fontId="1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111"/>
  <sheetViews>
    <sheetView zoomScaleNormal="100" workbookViewId="0">
      <selection activeCell="L7" sqref="L7"/>
    </sheetView>
  </sheetViews>
  <sheetFormatPr defaultRowHeight="13.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1" width="3.125" style="1" customWidth="1"/>
    <col min="32" max="34" width="3.125" style="1" hidden="1" customWidth="1"/>
    <col min="35" max="35" width="1.625" style="1" hidden="1" customWidth="1"/>
    <col min="36" max="36" width="3.125" style="1" hidden="1" customWidth="1"/>
    <col min="37" max="37" width="2.875" style="1" hidden="1" customWidth="1"/>
    <col min="38" max="40" width="3.125" style="1" hidden="1" customWidth="1"/>
    <col min="41" max="41" width="1.625" style="1" hidden="1" customWidth="1"/>
    <col min="42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>
      <c r="A1" s="3" t="s">
        <v>0</v>
      </c>
      <c r="B1" s="268" t="s">
        <v>109</v>
      </c>
      <c r="C1" s="268"/>
      <c r="D1" s="268"/>
      <c r="E1" s="268"/>
      <c r="F1" s="268"/>
      <c r="G1" s="268"/>
      <c r="H1" s="269" t="s">
        <v>98</v>
      </c>
      <c r="I1" s="269"/>
      <c r="J1" s="269"/>
      <c r="K1" s="269"/>
      <c r="L1" s="269"/>
      <c r="M1" s="269"/>
      <c r="N1" s="269"/>
      <c r="O1" s="269"/>
      <c r="P1" s="269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>
      <c r="A2" s="5" t="s">
        <v>3</v>
      </c>
      <c r="B2" s="149"/>
      <c r="C2" s="150"/>
      <c r="D2" s="150"/>
      <c r="E2" s="150"/>
      <c r="F2" s="150"/>
      <c r="G2" s="151"/>
      <c r="H2" s="149"/>
      <c r="I2" s="150"/>
      <c r="J2" s="150"/>
      <c r="K2" s="150"/>
      <c r="L2" s="150"/>
      <c r="M2" s="151"/>
      <c r="N2" s="149"/>
      <c r="O2" s="150"/>
      <c r="P2" s="150"/>
      <c r="Q2" s="150"/>
      <c r="R2" s="150"/>
      <c r="S2" s="151"/>
      <c r="T2" s="149"/>
      <c r="U2" s="150"/>
      <c r="V2" s="150"/>
      <c r="W2" s="150"/>
      <c r="X2" s="150"/>
      <c r="Y2" s="151"/>
      <c r="Z2" s="149"/>
      <c r="AA2" s="150"/>
      <c r="AB2" s="150"/>
      <c r="AC2" s="150"/>
      <c r="AD2" s="150"/>
      <c r="AE2" s="151"/>
      <c r="AF2" s="149"/>
      <c r="AG2" s="150"/>
      <c r="AH2" s="150"/>
      <c r="AI2" s="150"/>
      <c r="AJ2" s="150"/>
      <c r="AK2" s="151"/>
      <c r="AL2" s="149"/>
      <c r="AM2" s="150"/>
      <c r="AN2" s="150"/>
      <c r="AO2" s="150"/>
      <c r="AP2" s="150"/>
      <c r="AQ2" s="151"/>
      <c r="AR2" s="149"/>
      <c r="AS2" s="150"/>
      <c r="AT2" s="150"/>
      <c r="AU2" s="150"/>
      <c r="AV2" s="150"/>
      <c r="AW2" s="151"/>
      <c r="AX2" s="149"/>
      <c r="AY2" s="150"/>
      <c r="AZ2" s="150"/>
      <c r="BA2" s="150"/>
      <c r="BB2" s="150"/>
      <c r="BC2" s="151"/>
      <c r="BD2" s="149"/>
      <c r="BE2" s="150"/>
      <c r="BF2" s="150"/>
      <c r="BG2" s="150"/>
      <c r="BH2" s="150"/>
      <c r="BI2" s="151"/>
      <c r="BJ2" s="262" t="s">
        <v>4</v>
      </c>
      <c r="BK2" s="263"/>
      <c r="BL2" s="263"/>
      <c r="BM2" s="266" t="s">
        <v>27</v>
      </c>
      <c r="BN2" s="252" t="s">
        <v>5</v>
      </c>
      <c r="BO2" s="91"/>
      <c r="BP2" s="254" t="s">
        <v>6</v>
      </c>
      <c r="BQ2" s="256" t="s">
        <v>7</v>
      </c>
      <c r="BR2" s="258" t="s">
        <v>8</v>
      </c>
      <c r="BS2" s="260" t="s">
        <v>9</v>
      </c>
      <c r="BT2" s="256" t="s">
        <v>10</v>
      </c>
      <c r="BU2" s="247" t="s">
        <v>11</v>
      </c>
    </row>
    <row r="3" spans="1:77" s="87" customFormat="1" ht="30.75" customHeight="1" thickBot="1">
      <c r="A3" s="6" t="s">
        <v>12</v>
      </c>
      <c r="B3" s="249" t="s">
        <v>110</v>
      </c>
      <c r="C3" s="250"/>
      <c r="D3" s="250"/>
      <c r="E3" s="250"/>
      <c r="F3" s="250"/>
      <c r="G3" s="251"/>
      <c r="H3" s="249" t="s">
        <v>111</v>
      </c>
      <c r="I3" s="250"/>
      <c r="J3" s="250"/>
      <c r="K3" s="250"/>
      <c r="L3" s="250"/>
      <c r="M3" s="251"/>
      <c r="N3" s="249" t="s">
        <v>112</v>
      </c>
      <c r="O3" s="250"/>
      <c r="P3" s="250"/>
      <c r="Q3" s="250"/>
      <c r="R3" s="250"/>
      <c r="S3" s="251"/>
      <c r="T3" s="249" t="s">
        <v>113</v>
      </c>
      <c r="U3" s="250"/>
      <c r="V3" s="250"/>
      <c r="W3" s="250"/>
      <c r="X3" s="250"/>
      <c r="Y3" s="251"/>
      <c r="Z3" s="249" t="s">
        <v>114</v>
      </c>
      <c r="AA3" s="250"/>
      <c r="AB3" s="250"/>
      <c r="AC3" s="250"/>
      <c r="AD3" s="250"/>
      <c r="AE3" s="251"/>
      <c r="AF3" s="249"/>
      <c r="AG3" s="250"/>
      <c r="AH3" s="250"/>
      <c r="AI3" s="250"/>
      <c r="AJ3" s="250"/>
      <c r="AK3" s="251"/>
      <c r="AL3" s="249"/>
      <c r="AM3" s="250"/>
      <c r="AN3" s="250"/>
      <c r="AO3" s="250"/>
      <c r="AP3" s="250"/>
      <c r="AQ3" s="251"/>
      <c r="AR3" s="249"/>
      <c r="AS3" s="250"/>
      <c r="AT3" s="250"/>
      <c r="AU3" s="250"/>
      <c r="AV3" s="250"/>
      <c r="AW3" s="251"/>
      <c r="AX3" s="249"/>
      <c r="AY3" s="250"/>
      <c r="AZ3" s="250"/>
      <c r="BA3" s="250"/>
      <c r="BB3" s="250"/>
      <c r="BC3" s="251"/>
      <c r="BD3" s="249"/>
      <c r="BE3" s="250"/>
      <c r="BF3" s="250"/>
      <c r="BG3" s="250"/>
      <c r="BH3" s="250"/>
      <c r="BI3" s="251"/>
      <c r="BJ3" s="264"/>
      <c r="BK3" s="265"/>
      <c r="BL3" s="265"/>
      <c r="BM3" s="267"/>
      <c r="BN3" s="253"/>
      <c r="BO3" s="92"/>
      <c r="BP3" s="255"/>
      <c r="BQ3" s="257"/>
      <c r="BR3" s="259"/>
      <c r="BS3" s="261"/>
      <c r="BT3" s="257"/>
      <c r="BU3" s="248"/>
    </row>
    <row r="4" spans="1:77" ht="13.5" customHeight="1">
      <c r="A4" s="7">
        <f>$B$2</f>
        <v>0</v>
      </c>
      <c r="B4" s="211"/>
      <c r="C4" s="212"/>
      <c r="D4" s="212"/>
      <c r="E4" s="212"/>
      <c r="F4" s="212"/>
      <c r="G4" s="213"/>
      <c r="H4" s="278" t="s">
        <v>21</v>
      </c>
      <c r="I4" s="98">
        <f>IF(J5="","",SUM(I5:I7))</f>
        <v>0</v>
      </c>
      <c r="J4" s="99"/>
      <c r="K4" s="100" t="s">
        <v>13</v>
      </c>
      <c r="L4" s="98">
        <f>IF(L5="","",SUM(M5:M7))</f>
        <v>2</v>
      </c>
      <c r="M4" s="99"/>
      <c r="N4" s="143" t="s">
        <v>17</v>
      </c>
      <c r="O4" s="98">
        <f>IF(P5="","",SUM(O5:O7))</f>
        <v>1</v>
      </c>
      <c r="P4" s="111"/>
      <c r="Q4" s="101" t="s">
        <v>13</v>
      </c>
      <c r="R4" s="98">
        <f>IF(R5="","",SUM(S5:S7))</f>
        <v>2</v>
      </c>
      <c r="S4" s="99"/>
      <c r="T4" s="202" t="s">
        <v>15</v>
      </c>
      <c r="U4" s="98">
        <f>IF(V5="","",SUM(U5:U7))</f>
        <v>0</v>
      </c>
      <c r="V4" s="99"/>
      <c r="W4" s="13" t="s">
        <v>13</v>
      </c>
      <c r="X4" s="11">
        <f>IF(X5="","",SUM(Y5:Y7))</f>
        <v>2</v>
      </c>
      <c r="Y4" s="12"/>
      <c r="Z4" s="143" t="s">
        <v>24</v>
      </c>
      <c r="AA4" s="98">
        <f>IF(AB5="","",SUM(AA5:AA7))</f>
        <v>2</v>
      </c>
      <c r="AB4" s="99"/>
      <c r="AC4" s="100" t="s">
        <v>13</v>
      </c>
      <c r="AD4" s="98">
        <f>IF(AD5="","",SUM(AE5:AE7))</f>
        <v>0</v>
      </c>
      <c r="AE4" s="99"/>
      <c r="AF4" s="181"/>
      <c r="AG4" s="47" t="str">
        <f>IF(AH5="","",SUM(AG5:AG7))</f>
        <v/>
      </c>
      <c r="AH4" s="109"/>
      <c r="AI4" s="110" t="s">
        <v>13</v>
      </c>
      <c r="AJ4" s="47" t="str">
        <f>IF(AJ5="","",SUM(AK5:AK7))</f>
        <v/>
      </c>
      <c r="AK4" s="109"/>
      <c r="AL4" s="184"/>
      <c r="AM4" s="93" t="str">
        <f>IF(AN5="","",SUM(AM5:AM7))</f>
        <v/>
      </c>
      <c r="AN4" s="94"/>
      <c r="AO4" s="41" t="s">
        <v>13</v>
      </c>
      <c r="AP4" s="93" t="str">
        <f>IF(AP5="","",SUM(AQ5:AQ7))</f>
        <v/>
      </c>
      <c r="AQ4" s="94"/>
      <c r="AR4" s="202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202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202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173">
        <f>SUMPRODUCT((I4=2)+(O4=2)+(U4=2)+(AA4=2)+(AG4=2)+(AM4=2)+(AS4=2)+(AY4=2)+(BE4=2))</f>
        <v>1</v>
      </c>
      <c r="BK4" s="173" t="s">
        <v>14</v>
      </c>
      <c r="BL4" s="173">
        <f>SUMPRODUCT((L4=2)+(R4=2)+(X4=2)+(AD4=2)+(AJ4=2)+(AP4=2)+(AV4=2)+(BB4=2)+(BH4=2))</f>
        <v>3</v>
      </c>
      <c r="BM4" s="175">
        <f>SUM(BJ4*2)+BL4</f>
        <v>5</v>
      </c>
      <c r="BN4" s="198">
        <f>SUM(I4,O4,U4,AA4,AG4,AM4,AS4,AY4,BE4)</f>
        <v>3</v>
      </c>
      <c r="BO4" s="189" t="s">
        <v>14</v>
      </c>
      <c r="BP4" s="189">
        <f>SUM(F4,L4,R4,X4,AD4,AJ4,AP4,AV4,BB4,BH4)</f>
        <v>6</v>
      </c>
      <c r="BQ4" s="238">
        <f>SUM(BN4/BP4)</f>
        <v>0.5</v>
      </c>
      <c r="BR4" s="189">
        <f>SUM(J5,J6,J7,P5,P6,P7,V5,V6,V7,AB5,AB6,AB7,AH5,AH6,AH7,AN5,AN6,AN7,AT5,AT6,AT7,AZ5,AZ6,AZ7,BF5,BF6,BF7,D5,D6,D7)</f>
        <v>115</v>
      </c>
      <c r="BS4" s="189">
        <f>SUM(F5,F6,F7,L5,L6,L7,R5,R6,R7,X5,X6,X7,AD5,AD6,AD7,AJ5,AJ6,AJ7,AP5,AP6,AP7,AV5,AV6,AV7,BB5,BB6,BB7,BH5,BH6,BH7)</f>
        <v>128</v>
      </c>
      <c r="BT4" s="163">
        <f>SUM(BR4/BS4)</f>
        <v>0.8984375</v>
      </c>
      <c r="BU4" s="166">
        <f>$BV4</f>
        <v>3</v>
      </c>
      <c r="BV4" s="1">
        <f>RANK(BY4,BY$4:BY$43)</f>
        <v>3</v>
      </c>
      <c r="BW4" s="1">
        <f>IF(BN4=0,0,IF(BP4=0,9,BQ4))</f>
        <v>0.5</v>
      </c>
      <c r="BX4" s="1">
        <f>IF(BR4=0,0,BT4)</f>
        <v>0.8984375</v>
      </c>
      <c r="BY4" s="1">
        <f>BJ4+0.01*BW4+0.00001*BX4</f>
        <v>1.0050089843749999</v>
      </c>
    </row>
    <row r="5" spans="1:77" ht="12" customHeight="1">
      <c r="A5" s="207" t="str">
        <f>$B$3</f>
        <v>GALAXIES</v>
      </c>
      <c r="B5" s="214"/>
      <c r="C5" s="215"/>
      <c r="D5" s="215"/>
      <c r="E5" s="215"/>
      <c r="F5" s="215"/>
      <c r="G5" s="216"/>
      <c r="H5" s="279"/>
      <c r="I5" s="97">
        <f>IF(J5="","",IF(J5&gt;L5,1,0))</f>
        <v>0</v>
      </c>
      <c r="J5" s="105">
        <v>13</v>
      </c>
      <c r="K5" s="97" t="s">
        <v>13</v>
      </c>
      <c r="L5" s="102">
        <v>15</v>
      </c>
      <c r="M5" s="97">
        <f>IF(L5="","",IF(L5&gt;J5,1,0))</f>
        <v>1</v>
      </c>
      <c r="N5" s="144"/>
      <c r="O5" s="97">
        <f>IF(P5="","",IF(P5&gt;R5,1,0))</f>
        <v>1</v>
      </c>
      <c r="P5" s="105">
        <v>15</v>
      </c>
      <c r="Q5" s="97" t="s">
        <v>13</v>
      </c>
      <c r="R5" s="102">
        <v>10</v>
      </c>
      <c r="S5" s="97">
        <f>IF(R5="","",IF(R5&gt;P5,1,0))</f>
        <v>0</v>
      </c>
      <c r="T5" s="203"/>
      <c r="U5" s="16">
        <f>IF(V5="","",IF(V5&gt;X5,1,0))</f>
        <v>0</v>
      </c>
      <c r="V5" s="17">
        <v>11</v>
      </c>
      <c r="W5" s="16" t="s">
        <v>13</v>
      </c>
      <c r="X5" s="18">
        <v>15</v>
      </c>
      <c r="Y5" s="16">
        <f>IF(X5="","",IF(X5&gt;V5,1,0))</f>
        <v>1</v>
      </c>
      <c r="Z5" s="144"/>
      <c r="AA5" s="97">
        <f>IF(AB5="","",IF(AB5&gt;AD5,1,0))</f>
        <v>1</v>
      </c>
      <c r="AB5" s="105">
        <v>15</v>
      </c>
      <c r="AC5" s="97" t="s">
        <v>13</v>
      </c>
      <c r="AD5" s="102">
        <v>13</v>
      </c>
      <c r="AE5" s="97">
        <f>IF(AD5="","",IF(AD5&gt;AB5,1,0))</f>
        <v>0</v>
      </c>
      <c r="AF5" s="182"/>
      <c r="AG5" s="51" t="str">
        <f>IF(AH5="","",IF(AH5&gt;AJ5,1,0))</f>
        <v/>
      </c>
      <c r="AH5" s="110"/>
      <c r="AI5" s="51" t="s">
        <v>13</v>
      </c>
      <c r="AJ5" s="59"/>
      <c r="AK5" s="51" t="str">
        <f>IF(AJ5="","",IF(AJ5&gt;AH5,1,0))</f>
        <v/>
      </c>
      <c r="AL5" s="185"/>
      <c r="AM5" s="34" t="str">
        <f>IF(AN5="","",IF(AN5&gt;AP5,1,0))</f>
        <v/>
      </c>
      <c r="AN5" s="41"/>
      <c r="AO5" s="34" t="s">
        <v>13</v>
      </c>
      <c r="AP5" s="67"/>
      <c r="AQ5" s="34" t="str">
        <f>IF(AP5="","",IF(AP5&gt;AN5,1,0))</f>
        <v/>
      </c>
      <c r="AR5" s="203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203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203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171"/>
      <c r="BK5" s="171"/>
      <c r="BL5" s="171"/>
      <c r="BM5" s="176"/>
      <c r="BN5" s="179"/>
      <c r="BO5" s="160"/>
      <c r="BP5" s="160"/>
      <c r="BQ5" s="239"/>
      <c r="BR5" s="160"/>
      <c r="BS5" s="160"/>
      <c r="BT5" s="163"/>
      <c r="BU5" s="166"/>
    </row>
    <row r="6" spans="1:77" ht="12" customHeight="1">
      <c r="A6" s="207"/>
      <c r="B6" s="214"/>
      <c r="C6" s="215"/>
      <c r="D6" s="215"/>
      <c r="E6" s="215"/>
      <c r="F6" s="215"/>
      <c r="G6" s="216"/>
      <c r="H6" s="279"/>
      <c r="I6" s="97">
        <f>IF(J6="","",IF(J6&gt;L6,1,0))</f>
        <v>0</v>
      </c>
      <c r="J6" s="106">
        <v>16</v>
      </c>
      <c r="K6" s="97" t="s">
        <v>13</v>
      </c>
      <c r="L6" s="103">
        <v>17</v>
      </c>
      <c r="M6" s="97">
        <f>IF(L6="","",IF(L6&gt;J6,1,0))</f>
        <v>1</v>
      </c>
      <c r="N6" s="144"/>
      <c r="O6" s="97">
        <f>IF(P6="","",IF(P6&gt;R6,1,0))</f>
        <v>0</v>
      </c>
      <c r="P6" s="106">
        <v>9</v>
      </c>
      <c r="Q6" s="97" t="s">
        <v>13</v>
      </c>
      <c r="R6" s="103">
        <v>15</v>
      </c>
      <c r="S6" s="97">
        <f>IF(R6="","",IF(R6&gt;P6,1,0))</f>
        <v>1</v>
      </c>
      <c r="T6" s="203"/>
      <c r="U6" s="16">
        <f>IF(V6="","",IF(V6&gt;X6,1,0))</f>
        <v>0</v>
      </c>
      <c r="V6" s="19">
        <v>13</v>
      </c>
      <c r="W6" s="16" t="s">
        <v>13</v>
      </c>
      <c r="X6" s="20">
        <v>15</v>
      </c>
      <c r="Y6" s="16">
        <f>IF(X6="","",IF(X6&gt;V6,1,0))</f>
        <v>1</v>
      </c>
      <c r="Z6" s="144"/>
      <c r="AA6" s="97">
        <f>IF(AB6="","",IF(AB6&gt;AD6,1,0))</f>
        <v>1</v>
      </c>
      <c r="AB6" s="106">
        <v>15</v>
      </c>
      <c r="AC6" s="97" t="s">
        <v>13</v>
      </c>
      <c r="AD6" s="103">
        <v>13</v>
      </c>
      <c r="AE6" s="97">
        <f>IF(AD6="","",IF(AD6&gt;AB6,1,0))</f>
        <v>0</v>
      </c>
      <c r="AF6" s="182"/>
      <c r="AG6" s="51" t="str">
        <f>IF(AH6="","",IF(AH6&gt;AJ6,1,0))</f>
        <v/>
      </c>
      <c r="AH6" s="51"/>
      <c r="AI6" s="51" t="s">
        <v>13</v>
      </c>
      <c r="AJ6" s="62"/>
      <c r="AK6" s="51" t="str">
        <f>IF(AJ6="","",IF(AJ6&gt;AH6,1,0))</f>
        <v/>
      </c>
      <c r="AL6" s="185"/>
      <c r="AM6" s="34" t="str">
        <f>IF(AN6="","",IF(AN6&gt;AP6,1,0))</f>
        <v/>
      </c>
      <c r="AN6" s="34"/>
      <c r="AO6" s="34" t="s">
        <v>13</v>
      </c>
      <c r="AP6" s="35"/>
      <c r="AQ6" s="34" t="str">
        <f>IF(AP6="","",IF(AP6&gt;AN6,1,0))</f>
        <v/>
      </c>
      <c r="AR6" s="203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203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203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171"/>
      <c r="BK6" s="171"/>
      <c r="BL6" s="171"/>
      <c r="BM6" s="176"/>
      <c r="BN6" s="179"/>
      <c r="BO6" s="160"/>
      <c r="BP6" s="160"/>
      <c r="BQ6" s="239"/>
      <c r="BR6" s="160"/>
      <c r="BS6" s="160"/>
      <c r="BT6" s="163"/>
      <c r="BU6" s="166"/>
      <c r="BW6" s="21"/>
    </row>
    <row r="7" spans="1:77" ht="12" customHeight="1" thickBot="1">
      <c r="A7" s="208"/>
      <c r="B7" s="217"/>
      <c r="C7" s="218"/>
      <c r="D7" s="218"/>
      <c r="E7" s="218"/>
      <c r="F7" s="218"/>
      <c r="G7" s="219"/>
      <c r="H7" s="280"/>
      <c r="I7" s="97" t="str">
        <f>IF(J7="","",IF(J7&gt;L7,1,0))</f>
        <v/>
      </c>
      <c r="J7" s="107"/>
      <c r="K7" s="108" t="s">
        <v>13</v>
      </c>
      <c r="L7" s="104"/>
      <c r="M7" s="97" t="str">
        <f>IF(L7="","",IF(L7&gt;J7,1,0))</f>
        <v/>
      </c>
      <c r="N7" s="145"/>
      <c r="O7" s="97">
        <f>IF(P7="","",IF(P7&gt;R7,1,0))</f>
        <v>0</v>
      </c>
      <c r="P7" s="107">
        <v>8</v>
      </c>
      <c r="Q7" s="108" t="s">
        <v>13</v>
      </c>
      <c r="R7" s="104">
        <v>15</v>
      </c>
      <c r="S7" s="97">
        <f>IF(R7="","",IF(R7&gt;P7,1,0))</f>
        <v>1</v>
      </c>
      <c r="T7" s="204"/>
      <c r="U7" s="16" t="str">
        <f>IF(V7="","",IF(V7&gt;X7,1,0))</f>
        <v/>
      </c>
      <c r="V7" s="25"/>
      <c r="W7" s="26" t="s">
        <v>13</v>
      </c>
      <c r="X7" s="27"/>
      <c r="Y7" s="16" t="str">
        <f>IF(X7="","",IF(X7&gt;V7,1,0))</f>
        <v/>
      </c>
      <c r="Z7" s="145"/>
      <c r="AA7" s="97" t="str">
        <f>IF(AB7="","",IF(AB7&gt;AD7,1,0))</f>
        <v/>
      </c>
      <c r="AB7" s="107"/>
      <c r="AC7" s="108" t="s">
        <v>13</v>
      </c>
      <c r="AD7" s="104"/>
      <c r="AE7" s="97" t="str">
        <f>IF(AD7="","",IF(AD7&gt;AB7,1,0))</f>
        <v/>
      </c>
      <c r="AF7" s="200"/>
      <c r="AG7" s="51" t="str">
        <f>IF(AH7="","",IF(AH7&gt;AJ7,1,0))</f>
        <v/>
      </c>
      <c r="AH7" s="52"/>
      <c r="AI7" s="52" t="s">
        <v>13</v>
      </c>
      <c r="AJ7" s="63"/>
      <c r="AK7" s="51" t="str">
        <f>IF(AJ7="","",IF(AJ7&gt;AH7,1,0))</f>
        <v/>
      </c>
      <c r="AL7" s="201"/>
      <c r="AM7" s="34" t="str">
        <f>IF(AN7="","",IF(AN7&gt;AP7,1,0))</f>
        <v/>
      </c>
      <c r="AN7" s="38"/>
      <c r="AO7" s="38" t="s">
        <v>13</v>
      </c>
      <c r="AP7" s="46"/>
      <c r="AQ7" s="34" t="str">
        <f>IF(AP7="","",IF(AP7&gt;AN7,1,0))</f>
        <v/>
      </c>
      <c r="AR7" s="204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204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204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174"/>
      <c r="BK7" s="174"/>
      <c r="BL7" s="174"/>
      <c r="BM7" s="177"/>
      <c r="BN7" s="199"/>
      <c r="BO7" s="190"/>
      <c r="BP7" s="190"/>
      <c r="BQ7" s="240"/>
      <c r="BR7" s="190"/>
      <c r="BS7" s="190"/>
      <c r="BT7" s="187"/>
      <c r="BU7" s="188"/>
      <c r="BW7" s="21"/>
    </row>
    <row r="8" spans="1:77" ht="12" customHeight="1">
      <c r="A8" s="28">
        <f>B2</f>
        <v>0</v>
      </c>
      <c r="B8" s="220" t="str">
        <f>H4</f>
        <v>⑩</v>
      </c>
      <c r="C8" s="29"/>
      <c r="D8" s="30">
        <f>L4</f>
        <v>2</v>
      </c>
      <c r="E8" s="30" t="s">
        <v>13</v>
      </c>
      <c r="F8" s="30">
        <f>I4</f>
        <v>0</v>
      </c>
      <c r="G8" s="31"/>
      <c r="H8" s="211"/>
      <c r="I8" s="212"/>
      <c r="J8" s="212"/>
      <c r="K8" s="212"/>
      <c r="L8" s="212"/>
      <c r="M8" s="213"/>
      <c r="N8" s="143" t="s">
        <v>18</v>
      </c>
      <c r="O8" s="98">
        <f>IF(P9="","",SUM(O9:O11))</f>
        <v>0</v>
      </c>
      <c r="P8" s="12"/>
      <c r="Q8" s="13" t="s">
        <v>13</v>
      </c>
      <c r="R8" s="11">
        <f>IF(R9="","",SUM(S9:S11))</f>
        <v>2</v>
      </c>
      <c r="S8" s="12"/>
      <c r="T8" s="143" t="s">
        <v>23</v>
      </c>
      <c r="U8" s="98">
        <f>IF(V9="","",SUM(U9:U11))</f>
        <v>2</v>
      </c>
      <c r="V8" s="99"/>
      <c r="W8" s="101" t="s">
        <v>13</v>
      </c>
      <c r="X8" s="98">
        <f>IF(X9="","",SUM(Y9:Y11))</f>
        <v>0</v>
      </c>
      <c r="Y8" s="99"/>
      <c r="Z8" s="143" t="s">
        <v>26</v>
      </c>
      <c r="AA8" s="98">
        <f>IF(AB9="","",SUM(AA9:AA11))</f>
        <v>2</v>
      </c>
      <c r="AB8" s="99"/>
      <c r="AC8" s="101" t="s">
        <v>13</v>
      </c>
      <c r="AD8" s="98">
        <f>IF(AD9="","",SUM(AE9:AE11))</f>
        <v>0</v>
      </c>
      <c r="AE8" s="99"/>
      <c r="AF8" s="143" t="s">
        <v>19</v>
      </c>
      <c r="AG8" s="98" t="str">
        <f>IF(AH9="","",SUM(AG9:AG11))</f>
        <v/>
      </c>
      <c r="AH8" s="99"/>
      <c r="AI8" s="101" t="s">
        <v>13</v>
      </c>
      <c r="AJ8" s="98" t="str">
        <f>IF(AJ9="","",SUM(AK9:AK11))</f>
        <v/>
      </c>
      <c r="AK8" s="99"/>
      <c r="AL8" s="202" t="s">
        <v>34</v>
      </c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184"/>
      <c r="AS8" s="93" t="str">
        <f>IF(AT9="","",SUM(AS9:AS11))</f>
        <v/>
      </c>
      <c r="AT8" s="94"/>
      <c r="AU8" s="41" t="s">
        <v>13</v>
      </c>
      <c r="AV8" s="93" t="str">
        <f>IF(AV9="","",SUM(AW9:AW11))</f>
        <v/>
      </c>
      <c r="AW8" s="94"/>
      <c r="AX8" s="202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202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173">
        <f>SUMPRODUCT((D8=2)+(O8=2)+(U8=2)+(AA8=2)+(AG8=2)+(AM8=2)+(AS8=2)+(AY8=2)+(BE8=2))</f>
        <v>3</v>
      </c>
      <c r="BK8" s="205" t="s">
        <v>13</v>
      </c>
      <c r="BL8" s="173">
        <f>SUMPRODUCT((F8=2)+(R8=2)+(X8=2)+(AD8=2)+(AJ8=2)+(AP8=2)+(AV8=2)+(BB8=2)+(BH8=2))</f>
        <v>1</v>
      </c>
      <c r="BM8" s="232">
        <f t="shared" ref="BM8" si="0">SUM(BJ8*2)+BL8</f>
        <v>7</v>
      </c>
      <c r="BN8" s="198">
        <f>SUM(D8,,O8,U8,AA8,AG8,AM8,AS8,AY8,BE8)</f>
        <v>6</v>
      </c>
      <c r="BO8" s="189" t="s">
        <v>14</v>
      </c>
      <c r="BP8" s="189">
        <f>SUM(F8,R8,X8,AD8,AJ8,AP8,AV8,BB8,BH8)</f>
        <v>2</v>
      </c>
      <c r="BQ8" s="156">
        <f>SUM(BN8/BP8)</f>
        <v>3</v>
      </c>
      <c r="BR8" s="189">
        <f>SUM(J9,J10,J11,P9,P10,P11,V9,V10,V11,AB9,AB10,AB11,AH9,AH10,AH11,AN9,AN10,AN11,AT9,AT10,AT11,AZ9,AZ10,AZ11,BF9,BF10,BF11,D9,D10,D11)</f>
        <v>118</v>
      </c>
      <c r="BS8" s="189">
        <f>SUM(F9,F10,F11,L9,L10,L11,R9,R10,R11,X9,X10,X11,AD9,AD10,AD11,AJ9,AJ10,AJ11,AP9,AP10,AP11,AV9,AV10,AV11,BB9,BB10,BB11,BH9,BH10,BH11)</f>
        <v>96</v>
      </c>
      <c r="BT8" s="162">
        <f>SUM(BR8/BS8)</f>
        <v>1.2291666666666667</v>
      </c>
      <c r="BU8" s="166">
        <f>$BV8</f>
        <v>2</v>
      </c>
      <c r="BV8" s="1">
        <f>RANK(BY8,BY$4:BY$43)</f>
        <v>2</v>
      </c>
      <c r="BW8" s="88">
        <f>IF(BN8=0,0,IF(BP8=0,9,BQ8))</f>
        <v>3</v>
      </c>
      <c r="BX8" s="89">
        <f>IF(BR8=0,0,BT8)</f>
        <v>1.2291666666666667</v>
      </c>
      <c r="BY8" s="1">
        <f>BJ8+0.01*BW8+0.00001*BX8</f>
        <v>3.0300122916666665</v>
      </c>
    </row>
    <row r="9" spans="1:77" ht="12" customHeight="1">
      <c r="A9" s="207" t="str">
        <f>H3</f>
        <v>ジョーカー</v>
      </c>
      <c r="B9" s="193"/>
      <c r="C9" s="33">
        <f>M5</f>
        <v>1</v>
      </c>
      <c r="D9" s="128">
        <f>SUM(L5)</f>
        <v>15</v>
      </c>
      <c r="E9" s="128" t="s">
        <v>13</v>
      </c>
      <c r="F9" s="128">
        <f>SUM(J5)</f>
        <v>13</v>
      </c>
      <c r="G9" s="15">
        <f>$I$5</f>
        <v>0</v>
      </c>
      <c r="H9" s="214"/>
      <c r="I9" s="215"/>
      <c r="J9" s="215"/>
      <c r="K9" s="215"/>
      <c r="L9" s="215"/>
      <c r="M9" s="216"/>
      <c r="N9" s="144"/>
      <c r="O9" s="16">
        <f>IF(P9="","",IF(P9&gt;R9,1,0))</f>
        <v>0</v>
      </c>
      <c r="P9" s="17">
        <v>13</v>
      </c>
      <c r="Q9" s="16" t="s">
        <v>13</v>
      </c>
      <c r="R9" s="18">
        <v>15</v>
      </c>
      <c r="S9" s="16">
        <f>IF(R9="","",IF(R9&gt;P9,1,0))</f>
        <v>1</v>
      </c>
      <c r="T9" s="144"/>
      <c r="U9" s="97">
        <f>IF(V9="","",IF(V9&gt;X9,1,0))</f>
        <v>1</v>
      </c>
      <c r="V9" s="105">
        <v>15</v>
      </c>
      <c r="W9" s="101" t="s">
        <v>13</v>
      </c>
      <c r="X9" s="102">
        <v>10</v>
      </c>
      <c r="Y9" s="97">
        <f>IF(X9="","",IF(X9&gt;V9,1,0))</f>
        <v>0</v>
      </c>
      <c r="Z9" s="144"/>
      <c r="AA9" s="97">
        <f>IF(AB9="","",IF(AB9&gt;AD9,1,0))</f>
        <v>1</v>
      </c>
      <c r="AB9" s="105">
        <v>15</v>
      </c>
      <c r="AC9" s="97" t="s">
        <v>13</v>
      </c>
      <c r="AD9" s="102">
        <v>3</v>
      </c>
      <c r="AE9" s="97">
        <f>IF(AD9="","",IF(AD9&gt;AB9,1,0))</f>
        <v>0</v>
      </c>
      <c r="AF9" s="144"/>
      <c r="AG9" s="97" t="str">
        <f>IF(AH9="","",IF(AH9&gt;AJ9,1,0))</f>
        <v/>
      </c>
      <c r="AH9" s="105"/>
      <c r="AI9" s="97" t="s">
        <v>13</v>
      </c>
      <c r="AJ9" s="102"/>
      <c r="AK9" s="97" t="str">
        <f>IF(AJ9="","",IF(AJ9&gt;AH9,1,0))</f>
        <v/>
      </c>
      <c r="AL9" s="203"/>
      <c r="AM9" s="16" t="str">
        <f>IF(AN9="","",IF(AN9&gt;AP9,1,0))</f>
        <v/>
      </c>
      <c r="AN9" s="17"/>
      <c r="AO9" s="16" t="s">
        <v>13</v>
      </c>
      <c r="AP9" s="18"/>
      <c r="AQ9" s="16" t="str">
        <f>IF(AP9="","",IF(AP9&gt;AN9,1,0))</f>
        <v/>
      </c>
      <c r="AR9" s="185"/>
      <c r="AS9" s="34" t="str">
        <f>IF(AT9="","",IF(AT9&gt;AV9,1,0))</f>
        <v/>
      </c>
      <c r="AT9" s="41"/>
      <c r="AU9" s="34" t="s">
        <v>13</v>
      </c>
      <c r="AV9" s="67"/>
      <c r="AW9" s="34" t="str">
        <f>IF(AV9="","",IF(AV9&gt;AT9,1,0))</f>
        <v/>
      </c>
      <c r="AX9" s="203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203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171"/>
      <c r="BK9" s="171"/>
      <c r="BL9" s="171"/>
      <c r="BM9" s="233"/>
      <c r="BN9" s="179"/>
      <c r="BO9" s="160"/>
      <c r="BP9" s="160"/>
      <c r="BQ9" s="157"/>
      <c r="BR9" s="160"/>
      <c r="BS9" s="160"/>
      <c r="BT9" s="163"/>
      <c r="BU9" s="166"/>
      <c r="BW9" s="21"/>
    </row>
    <row r="10" spans="1:77" ht="12" customHeight="1">
      <c r="A10" s="207"/>
      <c r="B10" s="193"/>
      <c r="C10" s="33">
        <f>M6</f>
        <v>1</v>
      </c>
      <c r="D10" s="128">
        <f>SUM(L6)</f>
        <v>17</v>
      </c>
      <c r="E10" s="128" t="s">
        <v>13</v>
      </c>
      <c r="F10" s="128">
        <f>SUM(J6)</f>
        <v>16</v>
      </c>
      <c r="G10" s="15">
        <f>I6</f>
        <v>0</v>
      </c>
      <c r="H10" s="214"/>
      <c r="I10" s="215"/>
      <c r="J10" s="215"/>
      <c r="K10" s="215"/>
      <c r="L10" s="215"/>
      <c r="M10" s="216"/>
      <c r="N10" s="144"/>
      <c r="O10" s="16">
        <f>IF(P10="","",IF(P10&gt;R10,1,0))</f>
        <v>0</v>
      </c>
      <c r="P10" s="19">
        <v>12</v>
      </c>
      <c r="Q10" s="16" t="s">
        <v>13</v>
      </c>
      <c r="R10" s="20">
        <v>15</v>
      </c>
      <c r="S10" s="16">
        <f>IF(R10="","",IF(R10&gt;P10,1,0))</f>
        <v>1</v>
      </c>
      <c r="T10" s="144"/>
      <c r="U10" s="97">
        <f>IF(V10="","",IF(V10&gt;X10,1,0))</f>
        <v>1</v>
      </c>
      <c r="V10" s="106">
        <v>16</v>
      </c>
      <c r="W10" s="101" t="s">
        <v>13</v>
      </c>
      <c r="X10" s="103">
        <v>14</v>
      </c>
      <c r="Y10" s="97">
        <f>IF(X10="","",IF(X10&gt;V10,1,0))</f>
        <v>0</v>
      </c>
      <c r="Z10" s="144"/>
      <c r="AA10" s="97">
        <f>IF(AB10="","",IF(AB10&gt;AD10,1,0))</f>
        <v>1</v>
      </c>
      <c r="AB10" s="106">
        <v>15</v>
      </c>
      <c r="AC10" s="97" t="s">
        <v>13</v>
      </c>
      <c r="AD10" s="103">
        <v>10</v>
      </c>
      <c r="AE10" s="97">
        <f>IF(AD10="","",IF(AD10&gt;AB10,1,0))</f>
        <v>0</v>
      </c>
      <c r="AF10" s="144"/>
      <c r="AG10" s="97" t="str">
        <f>IF(AH10="","",IF(AH10&gt;AJ10,1,0))</f>
        <v/>
      </c>
      <c r="AH10" s="106"/>
      <c r="AI10" s="97" t="s">
        <v>13</v>
      </c>
      <c r="AJ10" s="103"/>
      <c r="AK10" s="97" t="str">
        <f>IF(AJ10="","",IF(AJ10&gt;AH10,1,0))</f>
        <v/>
      </c>
      <c r="AL10" s="203"/>
      <c r="AM10" s="16" t="str">
        <f>IF(AN10="","",IF(AN10&gt;AP10,1,0))</f>
        <v/>
      </c>
      <c r="AN10" s="19"/>
      <c r="AO10" s="16" t="s">
        <v>13</v>
      </c>
      <c r="AP10" s="20"/>
      <c r="AQ10" s="16" t="str">
        <f>IF(AP10="","",IF(AP10&gt;AN10,1,0))</f>
        <v/>
      </c>
      <c r="AR10" s="185"/>
      <c r="AS10" s="34" t="str">
        <f>IF(AT10="","",IF(AT10&gt;AV10,1,0))</f>
        <v/>
      </c>
      <c r="AT10" s="34"/>
      <c r="AU10" s="34" t="s">
        <v>13</v>
      </c>
      <c r="AV10" s="35"/>
      <c r="AW10" s="34" t="str">
        <f>IF(AV10="","",IF(AV10&gt;AT10,1,0))</f>
        <v/>
      </c>
      <c r="AX10" s="203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203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171"/>
      <c r="BK10" s="171"/>
      <c r="BL10" s="171"/>
      <c r="BM10" s="233"/>
      <c r="BN10" s="179"/>
      <c r="BO10" s="160"/>
      <c r="BP10" s="160"/>
      <c r="BQ10" s="157"/>
      <c r="BR10" s="160"/>
      <c r="BS10" s="160"/>
      <c r="BT10" s="163"/>
      <c r="BU10" s="166"/>
      <c r="BW10" s="21"/>
    </row>
    <row r="11" spans="1:77" ht="12" customHeight="1" thickBot="1">
      <c r="A11" s="208"/>
      <c r="B11" s="221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217"/>
      <c r="I11" s="218"/>
      <c r="J11" s="218"/>
      <c r="K11" s="218"/>
      <c r="L11" s="218"/>
      <c r="M11" s="219"/>
      <c r="N11" s="145"/>
      <c r="O11" s="16" t="str">
        <f>IF(P11="","",IF(P11&gt;R11,1,0))</f>
        <v/>
      </c>
      <c r="P11" s="25"/>
      <c r="Q11" s="26" t="s">
        <v>13</v>
      </c>
      <c r="R11" s="27"/>
      <c r="S11" s="16" t="str">
        <f>IF(R11="","",IF(R11&gt;P11,1,0))</f>
        <v/>
      </c>
      <c r="T11" s="145"/>
      <c r="U11" s="97" t="str">
        <f>IF(V11="","",IF(V11&gt;X11,1,0))</f>
        <v/>
      </c>
      <c r="V11" s="107"/>
      <c r="W11" s="108" t="s">
        <v>13</v>
      </c>
      <c r="X11" s="104"/>
      <c r="Y11" s="97" t="str">
        <f>IF(X11="","",IF(X11&gt;V11,1,0))</f>
        <v/>
      </c>
      <c r="Z11" s="145"/>
      <c r="AA11" s="97" t="str">
        <f>IF(AB11="","",IF(AB11&gt;AD11,1,0))</f>
        <v/>
      </c>
      <c r="AB11" s="107"/>
      <c r="AC11" s="108" t="s">
        <v>13</v>
      </c>
      <c r="AD11" s="104"/>
      <c r="AE11" s="97" t="str">
        <f>IF(AD11="","",IF(AD11&gt;AB11,1,0))</f>
        <v/>
      </c>
      <c r="AF11" s="145"/>
      <c r="AG11" s="97" t="str">
        <f>IF(AH11="","",IF(AH11&gt;AJ11,1,0))</f>
        <v/>
      </c>
      <c r="AH11" s="107"/>
      <c r="AI11" s="108" t="s">
        <v>13</v>
      </c>
      <c r="AJ11" s="104"/>
      <c r="AK11" s="97" t="str">
        <f>IF(AJ11="","",IF(AJ11&gt;AH11,1,0))</f>
        <v/>
      </c>
      <c r="AL11" s="204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201"/>
      <c r="AS11" s="34" t="str">
        <f>IF(AT11="","",IF(AT11&gt;AV11,1,0))</f>
        <v/>
      </c>
      <c r="AT11" s="38"/>
      <c r="AU11" s="38" t="s">
        <v>13</v>
      </c>
      <c r="AV11" s="46"/>
      <c r="AW11" s="34" t="str">
        <f>IF(AV11="","",IF(AV11&gt;AT11,1,0))</f>
        <v/>
      </c>
      <c r="AX11" s="204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204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174"/>
      <c r="BK11" s="174"/>
      <c r="BL11" s="174"/>
      <c r="BM11" s="234"/>
      <c r="BN11" s="199"/>
      <c r="BO11" s="190"/>
      <c r="BP11" s="190"/>
      <c r="BQ11" s="191"/>
      <c r="BR11" s="190"/>
      <c r="BS11" s="190"/>
      <c r="BT11" s="187"/>
      <c r="BU11" s="188"/>
      <c r="BW11" s="21"/>
    </row>
    <row r="12" spans="1:77" ht="12" customHeight="1">
      <c r="A12" s="28">
        <f>H2</f>
        <v>0</v>
      </c>
      <c r="B12" s="228" t="str">
        <f>N4</f>
        <v>⑧</v>
      </c>
      <c r="C12" s="40"/>
      <c r="D12" s="41">
        <f>$R$4</f>
        <v>2</v>
      </c>
      <c r="E12" s="41" t="s">
        <v>13</v>
      </c>
      <c r="F12" s="41">
        <f>O4</f>
        <v>1</v>
      </c>
      <c r="G12" s="42"/>
      <c r="H12" s="229" t="str">
        <f>N8</f>
        <v>④</v>
      </c>
      <c r="I12" s="30"/>
      <c r="J12" s="30">
        <f>R8</f>
        <v>2</v>
      </c>
      <c r="K12" s="43" t="s">
        <v>13</v>
      </c>
      <c r="L12" s="41">
        <f>O8</f>
        <v>0</v>
      </c>
      <c r="M12" s="31"/>
      <c r="N12" s="211"/>
      <c r="O12" s="212"/>
      <c r="P12" s="212"/>
      <c r="Q12" s="212"/>
      <c r="R12" s="212"/>
      <c r="S12" s="213"/>
      <c r="T12" s="143" t="s">
        <v>16</v>
      </c>
      <c r="U12" s="11">
        <f>IF(V13="","",SUM(U13:U15))</f>
        <v>2</v>
      </c>
      <c r="V12" s="12"/>
      <c r="W12" s="13" t="s">
        <v>13</v>
      </c>
      <c r="X12" s="11">
        <f>IF(X13="","",SUM(Y13:Y15))</f>
        <v>0</v>
      </c>
      <c r="Y12" s="12"/>
      <c r="Z12" s="143" t="s">
        <v>19</v>
      </c>
      <c r="AA12" s="98">
        <f>IF(AB13="","",SUM(AA13:AA15))</f>
        <v>2</v>
      </c>
      <c r="AB12" s="99"/>
      <c r="AC12" s="101" t="s">
        <v>13</v>
      </c>
      <c r="AD12" s="98">
        <f>IF(AD13="","",SUM(AE13:AE15))</f>
        <v>0</v>
      </c>
      <c r="AE12" s="99"/>
      <c r="AF12" s="184"/>
      <c r="AG12" s="93" t="str">
        <f>IF(AH13="","",SUM(AG13:AG15))</f>
        <v/>
      </c>
      <c r="AH12" s="94"/>
      <c r="AI12" s="41" t="s">
        <v>13</v>
      </c>
      <c r="AJ12" s="93" t="str">
        <f>IF(AJ13="","",SUM(AK13:AK15))</f>
        <v/>
      </c>
      <c r="AK12" s="94"/>
      <c r="AL12" s="143" t="s">
        <v>22</v>
      </c>
      <c r="AM12" s="98" t="str">
        <f>IF(AN13="","",SUM(AM13:AM15))</f>
        <v/>
      </c>
      <c r="AN12" s="99"/>
      <c r="AO12" s="101" t="s">
        <v>13</v>
      </c>
      <c r="AP12" s="98" t="str">
        <f>IF(AP13="","",SUM(AQ13:AQ15))</f>
        <v/>
      </c>
      <c r="AQ12" s="99"/>
      <c r="AR12" s="202"/>
      <c r="AS12" s="11" t="str">
        <f>IF(AT13="","",SUM(AS13:AS15))</f>
        <v/>
      </c>
      <c r="AT12" s="12"/>
      <c r="AU12" s="13" t="s">
        <v>13</v>
      </c>
      <c r="AV12" s="11" t="str">
        <f>IF(AV13="","",SUM(AW13:AW15))</f>
        <v/>
      </c>
      <c r="AW12" s="12"/>
      <c r="AX12" s="202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202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173">
        <f>SUMPRODUCT((J12=2)+(D12=2)+(U12=2)+(AA12=2)+(AG12=2)+(AM12=2)+(AS12=2)+(AY12=2)+(BE12=2))</f>
        <v>4</v>
      </c>
      <c r="BK12" s="205" t="s">
        <v>14</v>
      </c>
      <c r="BL12" s="173">
        <f>SUMPRODUCT((L12=2)+(F12=2)+(X12=2)+(AD12=2)+(AJ12=2)+(AP12=2)+(AV12=2)+(BB12=2)+(BH12=2))</f>
        <v>0</v>
      </c>
      <c r="BM12" s="175">
        <f t="shared" ref="BM12" si="1">SUM(BJ12*2)+BL12</f>
        <v>8</v>
      </c>
      <c r="BN12" s="198">
        <f>SUM(D12,J12,O12,U12,AA12,AG12,AM12,AS12,AY12,BE12)</f>
        <v>8</v>
      </c>
      <c r="BO12" s="189" t="s">
        <v>14</v>
      </c>
      <c r="BP12" s="189">
        <f>SUM(F12,L12,X12,AD12,AJ12,AP12,AV12,BB12,BH12)</f>
        <v>1</v>
      </c>
      <c r="BQ12" s="156">
        <f>SUM(BN12/BP12)</f>
        <v>8</v>
      </c>
      <c r="BR12" s="189">
        <f>SUM(J13,J14,J15,P13,P14,P15,V13,V14,V15,AB13,AB14,AB15,AH13,AH14,AH15,AN13,AN14,AN15,AT13,AT14,AT15,AZ13,AZ14,AZ15,BF13,BF14,BF15,D13,D14,D15)</f>
        <v>132</v>
      </c>
      <c r="BS12" s="189">
        <f>SUM(F13,F14,F15,L13,L14,L15,R13,R14,R15,X13,X14,X15,AD13,AD14,AD15,AJ13,AJ14,AJ15,AP13,AP14,AP15,AV13,AV14,AV15,BB13,BB14,BB15,BH13,BH14,BH15)</f>
        <v>103</v>
      </c>
      <c r="BT12" s="162">
        <f>SUM(BR12/BS12)</f>
        <v>1.2815533980582525</v>
      </c>
      <c r="BU12" s="166">
        <f>$BV12</f>
        <v>1</v>
      </c>
      <c r="BV12" s="1">
        <f>RANK(BY12,BY$4:BY$43)</f>
        <v>1</v>
      </c>
      <c r="BW12" s="21">
        <f>IF(BN12=0,0,IF(BP12=0,9,BQ12))</f>
        <v>8</v>
      </c>
      <c r="BX12" s="1">
        <f>IF(BR12=0,0,BT12)</f>
        <v>1.2815533980582525</v>
      </c>
      <c r="BY12" s="1">
        <f>BJ12+0.01*BW12+0.00001*BX12</f>
        <v>4.0800128155339808</v>
      </c>
    </row>
    <row r="13" spans="1:77" ht="12" customHeight="1">
      <c r="A13" s="207" t="str">
        <f>N3</f>
        <v>エンジェルス　A</v>
      </c>
      <c r="B13" s="193"/>
      <c r="C13" s="33">
        <f>S5</f>
        <v>0</v>
      </c>
      <c r="D13" s="128">
        <f>R5</f>
        <v>10</v>
      </c>
      <c r="E13" s="128">
        <f>R3</f>
        <v>0</v>
      </c>
      <c r="F13" s="128">
        <f>SUM(P5)</f>
        <v>15</v>
      </c>
      <c r="G13" s="15">
        <f>O5</f>
        <v>1</v>
      </c>
      <c r="H13" s="230"/>
      <c r="I13" s="34">
        <f>S9</f>
        <v>1</v>
      </c>
      <c r="J13" s="34">
        <f>R9</f>
        <v>15</v>
      </c>
      <c r="K13" s="34" t="s">
        <v>13</v>
      </c>
      <c r="L13" s="35">
        <f>P9</f>
        <v>13</v>
      </c>
      <c r="M13" s="36">
        <f>O9</f>
        <v>0</v>
      </c>
      <c r="N13" s="214"/>
      <c r="O13" s="215"/>
      <c r="P13" s="215"/>
      <c r="Q13" s="215"/>
      <c r="R13" s="215"/>
      <c r="S13" s="216"/>
      <c r="T13" s="144"/>
      <c r="U13" s="16">
        <f>IF(V13="","",IF(V13&gt;X13,1,0))</f>
        <v>1</v>
      </c>
      <c r="V13" s="17">
        <v>15</v>
      </c>
      <c r="W13" s="16" t="s">
        <v>13</v>
      </c>
      <c r="X13" s="18">
        <v>10</v>
      </c>
      <c r="Y13" s="16">
        <f>IF(X13="","",IF(X13&gt;V13,1,0))</f>
        <v>0</v>
      </c>
      <c r="Z13" s="144"/>
      <c r="AA13" s="97">
        <f>IF(AB13="","",IF(AB13&gt;AD13,1,0))</f>
        <v>1</v>
      </c>
      <c r="AB13" s="105">
        <v>15</v>
      </c>
      <c r="AC13" s="97" t="s">
        <v>13</v>
      </c>
      <c r="AD13" s="102">
        <v>13</v>
      </c>
      <c r="AE13" s="97">
        <f>IF(AD13="","",IF(AD13&gt;AB13,1,0))</f>
        <v>0</v>
      </c>
      <c r="AF13" s="185"/>
      <c r="AG13" s="34"/>
      <c r="AH13" s="41"/>
      <c r="AI13" s="34" t="s">
        <v>13</v>
      </c>
      <c r="AJ13" s="67"/>
      <c r="AK13" s="34" t="str">
        <f>IF(AJ13="","",IF(AJ13&gt;AH13,1,0))</f>
        <v/>
      </c>
      <c r="AL13" s="144"/>
      <c r="AM13" s="97" t="str">
        <f>IF(AN13="","",IF(AN13&gt;AP13,1,0))</f>
        <v/>
      </c>
      <c r="AN13" s="105"/>
      <c r="AO13" s="97" t="s">
        <v>13</v>
      </c>
      <c r="AP13" s="102"/>
      <c r="AQ13" s="97" t="str">
        <f>IF(AP13="","",IF(AP13&gt;AN13,1,0))</f>
        <v/>
      </c>
      <c r="AR13" s="203"/>
      <c r="AS13" s="16" t="str">
        <f>IF(AT13="","",IF(AT13&gt;AV13,1,0))</f>
        <v/>
      </c>
      <c r="AT13" s="17"/>
      <c r="AU13" s="16" t="s">
        <v>13</v>
      </c>
      <c r="AV13" s="18"/>
      <c r="AW13" s="16" t="str">
        <f>IF(AV13="","",IF(AV13&gt;AT13,1,0))</f>
        <v/>
      </c>
      <c r="AX13" s="203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203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171"/>
      <c r="BK13" s="171"/>
      <c r="BL13" s="171"/>
      <c r="BM13" s="176"/>
      <c r="BN13" s="179"/>
      <c r="BO13" s="160"/>
      <c r="BP13" s="160"/>
      <c r="BQ13" s="157"/>
      <c r="BR13" s="160"/>
      <c r="BS13" s="160"/>
      <c r="BT13" s="163"/>
      <c r="BU13" s="166"/>
      <c r="BW13" s="21"/>
    </row>
    <row r="14" spans="1:77" ht="12" customHeight="1">
      <c r="A14" s="207"/>
      <c r="B14" s="193"/>
      <c r="C14" s="33">
        <f>S6</f>
        <v>1</v>
      </c>
      <c r="D14" s="128">
        <f>R6</f>
        <v>15</v>
      </c>
      <c r="E14" s="128" t="s">
        <v>13</v>
      </c>
      <c r="F14" s="128">
        <f>SUM(P6)</f>
        <v>9</v>
      </c>
      <c r="G14" s="15">
        <f>O6</f>
        <v>0</v>
      </c>
      <c r="H14" s="230"/>
      <c r="I14" s="34">
        <f>S10</f>
        <v>1</v>
      </c>
      <c r="J14" s="34">
        <f>R10</f>
        <v>15</v>
      </c>
      <c r="K14" s="34" t="s">
        <v>13</v>
      </c>
      <c r="L14" s="35">
        <f>P10</f>
        <v>12</v>
      </c>
      <c r="M14" s="42">
        <f>O10</f>
        <v>0</v>
      </c>
      <c r="N14" s="214"/>
      <c r="O14" s="215"/>
      <c r="P14" s="215"/>
      <c r="Q14" s="215"/>
      <c r="R14" s="215"/>
      <c r="S14" s="216"/>
      <c r="T14" s="144"/>
      <c r="U14" s="16">
        <f>IF(V14="","",IF(V14&gt;X14,1,0))</f>
        <v>1</v>
      </c>
      <c r="V14" s="19">
        <v>15</v>
      </c>
      <c r="W14" s="16" t="s">
        <v>13</v>
      </c>
      <c r="X14" s="20">
        <v>7</v>
      </c>
      <c r="Y14" s="16">
        <f>IF(X14="","",IF(X14&gt;V14,1,0))</f>
        <v>0</v>
      </c>
      <c r="Z14" s="144"/>
      <c r="AA14" s="97">
        <f>IF(AB14="","",IF(AB14&gt;AD14,1,0))</f>
        <v>1</v>
      </c>
      <c r="AB14" s="106">
        <v>17</v>
      </c>
      <c r="AC14" s="97" t="s">
        <v>13</v>
      </c>
      <c r="AD14" s="103">
        <v>16</v>
      </c>
      <c r="AE14" s="97">
        <f>IF(AD14="","",IF(AD14&gt;AB14,1,0))</f>
        <v>0</v>
      </c>
      <c r="AF14" s="185"/>
      <c r="AG14" s="34"/>
      <c r="AH14" s="34"/>
      <c r="AI14" s="34" t="s">
        <v>13</v>
      </c>
      <c r="AJ14" s="35"/>
      <c r="AK14" s="34" t="str">
        <f>IF(AJ14="","",IF(AJ14&gt;AH14,1,0))</f>
        <v/>
      </c>
      <c r="AL14" s="144"/>
      <c r="AM14" s="97" t="str">
        <f>IF(AN14="","",IF(AN14&gt;AP14,1,0))</f>
        <v/>
      </c>
      <c r="AN14" s="106"/>
      <c r="AO14" s="97" t="s">
        <v>13</v>
      </c>
      <c r="AP14" s="103"/>
      <c r="AQ14" s="97" t="str">
        <f>IF(AP14="","",IF(AP14&gt;AN14,1,0))</f>
        <v/>
      </c>
      <c r="AR14" s="203"/>
      <c r="AS14" s="16" t="str">
        <f>IF(AT14="","",IF(AT14&gt;AV14,1,0))</f>
        <v/>
      </c>
      <c r="AT14" s="19"/>
      <c r="AU14" s="16" t="s">
        <v>13</v>
      </c>
      <c r="AV14" s="20"/>
      <c r="AW14" s="16" t="str">
        <f>IF(AV14="","",IF(AV14&gt;AT14,1,0))</f>
        <v/>
      </c>
      <c r="AX14" s="203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203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171"/>
      <c r="BK14" s="171"/>
      <c r="BL14" s="171"/>
      <c r="BM14" s="176"/>
      <c r="BN14" s="179"/>
      <c r="BO14" s="160"/>
      <c r="BP14" s="160"/>
      <c r="BQ14" s="157"/>
      <c r="BR14" s="160"/>
      <c r="BS14" s="160"/>
      <c r="BT14" s="163"/>
      <c r="BU14" s="166"/>
      <c r="BW14" s="21"/>
    </row>
    <row r="15" spans="1:77" ht="12" customHeight="1" thickBot="1">
      <c r="A15" s="208"/>
      <c r="B15" s="227"/>
      <c r="C15" s="44">
        <f>S7</f>
        <v>1</v>
      </c>
      <c r="D15" s="129">
        <f>R7</f>
        <v>15</v>
      </c>
      <c r="E15" s="129" t="s">
        <v>13</v>
      </c>
      <c r="F15" s="129">
        <f>SUM(P7)</f>
        <v>8</v>
      </c>
      <c r="G15" s="45">
        <f>O7</f>
        <v>0</v>
      </c>
      <c r="H15" s="231"/>
      <c r="I15" s="38" t="str">
        <f>S11</f>
        <v/>
      </c>
      <c r="J15" s="38">
        <f>R11</f>
        <v>0</v>
      </c>
      <c r="K15" s="38" t="s">
        <v>13</v>
      </c>
      <c r="L15" s="46">
        <f>P11</f>
        <v>0</v>
      </c>
      <c r="M15" s="39" t="str">
        <f>O11</f>
        <v/>
      </c>
      <c r="N15" s="217"/>
      <c r="O15" s="218"/>
      <c r="P15" s="218"/>
      <c r="Q15" s="218"/>
      <c r="R15" s="218"/>
      <c r="S15" s="219"/>
      <c r="T15" s="145"/>
      <c r="U15" s="16" t="str">
        <f>IF(V15="","",IF(V15&gt;X15,1,0))</f>
        <v/>
      </c>
      <c r="V15" s="25"/>
      <c r="W15" s="16" t="s">
        <v>13</v>
      </c>
      <c r="X15" s="27"/>
      <c r="Y15" s="16" t="str">
        <f>IF(X15="","",IF(X15&gt;V15,1,0))</f>
        <v/>
      </c>
      <c r="Z15" s="145"/>
      <c r="AA15" s="97" t="str">
        <f>IF(AB15="","",IF(AB15&gt;AD15,1,0))</f>
        <v/>
      </c>
      <c r="AB15" s="107"/>
      <c r="AC15" s="108" t="s">
        <v>13</v>
      </c>
      <c r="AD15" s="104"/>
      <c r="AE15" s="97" t="str">
        <f>IF(AD15="","",IF(AD15&gt;AB15,1,0))</f>
        <v/>
      </c>
      <c r="AF15" s="201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145"/>
      <c r="AM15" s="97" t="str">
        <f>IF(AN15="","",IF(AN15&gt;AP15,1,0))</f>
        <v/>
      </c>
      <c r="AN15" s="107"/>
      <c r="AO15" s="108" t="s">
        <v>13</v>
      </c>
      <c r="AP15" s="104"/>
      <c r="AQ15" s="97" t="str">
        <f>IF(AP15="","",IF(AP15&gt;AN15,1,0))</f>
        <v/>
      </c>
      <c r="AR15" s="204"/>
      <c r="AS15" s="16" t="str">
        <f>IF(AT15="","",IF(AT15&gt;AV15,1,0))</f>
        <v/>
      </c>
      <c r="AT15" s="25"/>
      <c r="AU15" s="26" t="s">
        <v>13</v>
      </c>
      <c r="AV15" s="27"/>
      <c r="AW15" s="16" t="str">
        <f>IF(AV15="","",IF(AV15&gt;AT15,1,0))</f>
        <v/>
      </c>
      <c r="AX15" s="204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204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174"/>
      <c r="BK15" s="174"/>
      <c r="BL15" s="174"/>
      <c r="BM15" s="177"/>
      <c r="BN15" s="199"/>
      <c r="BO15" s="190"/>
      <c r="BP15" s="190"/>
      <c r="BQ15" s="191"/>
      <c r="BR15" s="190"/>
      <c r="BS15" s="190"/>
      <c r="BT15" s="187"/>
      <c r="BU15" s="188"/>
      <c r="BW15" s="21"/>
    </row>
    <row r="16" spans="1:77" ht="12" customHeight="1">
      <c r="A16" s="28">
        <f>N2</f>
        <v>0</v>
      </c>
      <c r="B16" s="220" t="str">
        <f>T4</f>
        <v>⑤</v>
      </c>
      <c r="C16" s="29"/>
      <c r="D16" s="30">
        <f>X4</f>
        <v>2</v>
      </c>
      <c r="E16" s="30" t="s">
        <v>13</v>
      </c>
      <c r="F16" s="30">
        <f>U4</f>
        <v>0</v>
      </c>
      <c r="G16" s="31"/>
      <c r="H16" s="195" t="str">
        <f>$T$8</f>
        <v>⑦</v>
      </c>
      <c r="I16" s="30"/>
      <c r="J16" s="30">
        <f>X8</f>
        <v>0</v>
      </c>
      <c r="K16" s="30" t="s">
        <v>13</v>
      </c>
      <c r="L16" s="47">
        <f>SUM(U8)</f>
        <v>2</v>
      </c>
      <c r="M16" s="31"/>
      <c r="N16" s="181" t="str">
        <f>T12</f>
        <v>②</v>
      </c>
      <c r="O16" s="30"/>
      <c r="P16" s="30">
        <f>X12</f>
        <v>0</v>
      </c>
      <c r="Q16" s="30" t="s">
        <v>13</v>
      </c>
      <c r="R16" s="43">
        <f>U12</f>
        <v>2</v>
      </c>
      <c r="S16" s="31"/>
      <c r="T16" s="211"/>
      <c r="U16" s="212"/>
      <c r="V16" s="212"/>
      <c r="W16" s="212"/>
      <c r="X16" s="212"/>
      <c r="Y16" s="213"/>
      <c r="Z16" s="143" t="s">
        <v>32</v>
      </c>
      <c r="AA16" s="98">
        <f>IF(AB17="","",SUM(AA17:AA19))</f>
        <v>0</v>
      </c>
      <c r="AB16" s="99"/>
      <c r="AC16" s="101" t="s">
        <v>13</v>
      </c>
      <c r="AD16" s="98">
        <f>IF(AD17="","",SUM(AE17:AE19))</f>
        <v>2</v>
      </c>
      <c r="AE16" s="99"/>
      <c r="AF16" s="143" t="s">
        <v>20</v>
      </c>
      <c r="AG16" s="98" t="str">
        <f>IF(AH17="","",SUM(AG17:AG19))</f>
        <v/>
      </c>
      <c r="AH16" s="99"/>
      <c r="AI16" s="101" t="s">
        <v>13</v>
      </c>
      <c r="AJ16" s="98" t="str">
        <f>IF(AJ17="","",SUM(AK17:AK19))</f>
        <v/>
      </c>
      <c r="AK16" s="99"/>
      <c r="AL16" s="181"/>
      <c r="AM16" s="47" t="str">
        <f>IF(AN17="","",SUM(AM17:AM19))</f>
        <v/>
      </c>
      <c r="AN16" s="109"/>
      <c r="AO16" s="110" t="s">
        <v>13</v>
      </c>
      <c r="AP16" s="47" t="str">
        <f>IF(AP17="","",SUM(AQ17:AQ19))</f>
        <v/>
      </c>
      <c r="AQ16" s="109"/>
      <c r="AR16" s="184"/>
      <c r="AS16" s="93" t="str">
        <f>IF(AT17="","",SUM(AS17:AS19))</f>
        <v/>
      </c>
      <c r="AT16" s="94"/>
      <c r="AU16" s="41" t="s">
        <v>13</v>
      </c>
      <c r="AV16" s="93" t="str">
        <f>IF(AV17="","",SUM(AW17:AW19))</f>
        <v/>
      </c>
      <c r="AW16" s="94"/>
      <c r="AX16" s="202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202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173">
        <f>SUMPRODUCT((J16=2)+(P16=2)+(D16=2)+(AA16=2)+(AG16=2)+(AM16=2)+(AS16=2)+(AY16=2)+(BE16=2))</f>
        <v>1</v>
      </c>
      <c r="BK16" s="205" t="s">
        <v>14</v>
      </c>
      <c r="BL16" s="173">
        <f>SUMPRODUCT((L16=2)+(R16=2)+(F16=2)+(AD16=2)+(AJ16=2)+(AP16=2)+(AV16=2)+(BB16=2)+(BH16=2))</f>
        <v>3</v>
      </c>
      <c r="BM16" s="175">
        <f t="shared" ref="BM16" si="2">SUM(BJ16*2)+BL16</f>
        <v>5</v>
      </c>
      <c r="BN16" s="198">
        <f>SUM(D16,J16,P16,U16,AA16,AG16,AM16,AS16,AY16,BE16)</f>
        <v>2</v>
      </c>
      <c r="BO16" s="189" t="s">
        <v>14</v>
      </c>
      <c r="BP16" s="189">
        <f>SUM(F16,L16,R16,AD16,AJ16,AP16,AV16,BB16,BH16)</f>
        <v>6</v>
      </c>
      <c r="BQ16" s="156">
        <f>SUM(BN16/BP16)</f>
        <v>0.33333333333333331</v>
      </c>
      <c r="BR16" s="189">
        <f>SUM(J17,J18,J19,P17,P18,P19,V17,V18,V19,AB17,AB18,AB19,AH17,AH18,AH19,AN17,AN18,AN19,AT17,AT18,AT19,AZ17,AZ18,AZ19,BF17,BF18,BF19,D17,D18,D19)</f>
        <v>98</v>
      </c>
      <c r="BS16" s="189">
        <f>SUM(F17,F18,F19,L17,L18,L19,R17,R18,R19,X17,X18,X19,AD17,AD18,AD19,AJ17,AJ18,AJ19,AP17,AP18,AP19,AV17,AV18,AV19,BB17,BB18,BB19,BH17,BH18,BH19)</f>
        <v>116</v>
      </c>
      <c r="BT16" s="162">
        <f>SUM(BR16/BS16)</f>
        <v>0.84482758620689657</v>
      </c>
      <c r="BU16" s="166">
        <f>$BV16</f>
        <v>4</v>
      </c>
      <c r="BV16" s="1">
        <f>RANK(BY16,BY$4:BY$43)</f>
        <v>4</v>
      </c>
      <c r="BW16" s="21">
        <f>IF(BN16=0,0,IF(BP16=0,9,BQ16))</f>
        <v>0.33333333333333331</v>
      </c>
      <c r="BX16" s="1">
        <f>IF(BR16=0,0,BT16)</f>
        <v>0.84482758620689657</v>
      </c>
      <c r="BY16" s="1">
        <f>BJ16+0.01*BW16+0.00001*BX16</f>
        <v>1.0033417816091954</v>
      </c>
    </row>
    <row r="17" spans="1:77" ht="12" customHeight="1" thickBot="1">
      <c r="A17" s="284" t="str">
        <f>T3</f>
        <v>スポーツクラブＺ　</v>
      </c>
      <c r="B17" s="193"/>
      <c r="C17" s="33">
        <f>Y5</f>
        <v>1</v>
      </c>
      <c r="D17" s="128">
        <f>X5</f>
        <v>15</v>
      </c>
      <c r="E17" s="128" t="s">
        <v>14</v>
      </c>
      <c r="F17" s="128">
        <f>V5</f>
        <v>11</v>
      </c>
      <c r="G17" s="15">
        <f>U5</f>
        <v>0</v>
      </c>
      <c r="H17" s="196"/>
      <c r="I17" s="34">
        <f>Y9</f>
        <v>0</v>
      </c>
      <c r="J17" s="34">
        <f>X9</f>
        <v>10</v>
      </c>
      <c r="K17" s="34" t="s">
        <v>13</v>
      </c>
      <c r="L17" s="34">
        <f>V9</f>
        <v>15</v>
      </c>
      <c r="M17" s="48">
        <f>U9</f>
        <v>1</v>
      </c>
      <c r="N17" s="182"/>
      <c r="O17" s="35">
        <f>Y13</f>
        <v>0</v>
      </c>
      <c r="P17" s="48">
        <f>X13</f>
        <v>10</v>
      </c>
      <c r="Q17" s="34" t="s">
        <v>13</v>
      </c>
      <c r="R17" s="35">
        <f>V13</f>
        <v>15</v>
      </c>
      <c r="S17" s="48">
        <f>U13</f>
        <v>1</v>
      </c>
      <c r="T17" s="214"/>
      <c r="U17" s="215"/>
      <c r="V17" s="215"/>
      <c r="W17" s="215"/>
      <c r="X17" s="215"/>
      <c r="Y17" s="216"/>
      <c r="Z17" s="144"/>
      <c r="AA17" s="97">
        <f>IF(AB17="","",IF(AB17&gt;AD17,1,0))</f>
        <v>0</v>
      </c>
      <c r="AB17" s="105">
        <v>13</v>
      </c>
      <c r="AC17" s="97" t="s">
        <v>13</v>
      </c>
      <c r="AD17" s="102">
        <v>15</v>
      </c>
      <c r="AE17" s="97">
        <f>IF(AD17="","",IF(AD17&gt;AB17,1,0))</f>
        <v>1</v>
      </c>
      <c r="AF17" s="144"/>
      <c r="AG17" s="97" t="str">
        <f>IF(AH17="","",IF(AH17&gt;AJ17,1,0))</f>
        <v/>
      </c>
      <c r="AH17" s="105"/>
      <c r="AI17" s="97" t="s">
        <v>13</v>
      </c>
      <c r="AJ17" s="102"/>
      <c r="AK17" s="97" t="str">
        <f>IF(AJ17="","",IF(AJ17&gt;AH17,1,0))</f>
        <v/>
      </c>
      <c r="AL17" s="182"/>
      <c r="AM17" s="51" t="str">
        <f>IF(AN17="","",IF(AN17&gt;AP17,1,0))</f>
        <v/>
      </c>
      <c r="AN17" s="110"/>
      <c r="AO17" s="51" t="s">
        <v>13</v>
      </c>
      <c r="AP17" s="59"/>
      <c r="AQ17" s="51" t="str">
        <f>IF(AP17="","",IF(AP17&gt;AN17,1,0))</f>
        <v/>
      </c>
      <c r="AR17" s="185"/>
      <c r="AS17" s="34" t="str">
        <f>IF(AT17="","",IF(AT17&gt;AV17,1,0))</f>
        <v/>
      </c>
      <c r="AT17" s="41"/>
      <c r="AU17" s="34" t="s">
        <v>13</v>
      </c>
      <c r="AV17" s="67"/>
      <c r="AW17" s="34" t="str">
        <f>IF(AV17="","",IF(AV17&gt;AT17,1,0))</f>
        <v/>
      </c>
      <c r="AX17" s="203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203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171"/>
      <c r="BK17" s="171"/>
      <c r="BL17" s="171"/>
      <c r="BM17" s="176"/>
      <c r="BN17" s="179"/>
      <c r="BO17" s="160"/>
      <c r="BP17" s="160"/>
      <c r="BQ17" s="157"/>
      <c r="BR17" s="160"/>
      <c r="BS17" s="160"/>
      <c r="BT17" s="163"/>
      <c r="BU17" s="166"/>
      <c r="BW17" s="21"/>
    </row>
    <row r="18" spans="1:77" ht="12" customHeight="1">
      <c r="A18" s="284"/>
      <c r="B18" s="193"/>
      <c r="C18" s="33">
        <f>Y6</f>
        <v>1</v>
      </c>
      <c r="D18" s="128">
        <f>X6</f>
        <v>15</v>
      </c>
      <c r="E18" s="47" t="s">
        <v>13</v>
      </c>
      <c r="F18" s="128">
        <f>V6</f>
        <v>13</v>
      </c>
      <c r="G18" s="15">
        <f>U6</f>
        <v>0</v>
      </c>
      <c r="H18" s="196"/>
      <c r="I18" s="34">
        <f>Y10</f>
        <v>0</v>
      </c>
      <c r="J18" s="34">
        <f>X10</f>
        <v>14</v>
      </c>
      <c r="K18" s="34" t="s">
        <v>13</v>
      </c>
      <c r="L18" s="34">
        <f>V10</f>
        <v>16</v>
      </c>
      <c r="M18" s="48">
        <f>U10</f>
        <v>1</v>
      </c>
      <c r="N18" s="182"/>
      <c r="O18" s="35">
        <f>Y14</f>
        <v>0</v>
      </c>
      <c r="P18" s="48">
        <f>X14</f>
        <v>7</v>
      </c>
      <c r="Q18" s="34" t="s">
        <v>13</v>
      </c>
      <c r="R18" s="35">
        <f>V14</f>
        <v>15</v>
      </c>
      <c r="S18" s="48">
        <f>U14</f>
        <v>1</v>
      </c>
      <c r="T18" s="214"/>
      <c r="U18" s="215"/>
      <c r="V18" s="215"/>
      <c r="W18" s="215"/>
      <c r="X18" s="215"/>
      <c r="Y18" s="216"/>
      <c r="Z18" s="144"/>
      <c r="AA18" s="97">
        <f>IF(AB18="","",IF(AB18&gt;AD18,1,0))</f>
        <v>0</v>
      </c>
      <c r="AB18" s="106">
        <v>14</v>
      </c>
      <c r="AC18" s="97" t="s">
        <v>13</v>
      </c>
      <c r="AD18" s="103">
        <v>16</v>
      </c>
      <c r="AE18" s="97">
        <f>IF(AD18="","",IF(AD18&gt;AB18,1,0))</f>
        <v>1</v>
      </c>
      <c r="AF18" s="144"/>
      <c r="AG18" s="97" t="str">
        <f>IF(AH18="","",IF(AH18&gt;AJ18,1,0))</f>
        <v/>
      </c>
      <c r="AH18" s="106"/>
      <c r="AI18" s="97" t="s">
        <v>13</v>
      </c>
      <c r="AJ18" s="103"/>
      <c r="AK18" s="97" t="str">
        <f>IF(AJ18="","",IF(AJ18&gt;AH18,1,0))</f>
        <v/>
      </c>
      <c r="AL18" s="182"/>
      <c r="AM18" s="51" t="str">
        <f>IF(AN18="","",IF(AN18&gt;AP18,1,0))</f>
        <v/>
      </c>
      <c r="AN18" s="51"/>
      <c r="AO18" s="51" t="s">
        <v>13</v>
      </c>
      <c r="AP18" s="62"/>
      <c r="AQ18" s="51" t="str">
        <f>IF(AP18="","",IF(AP18&gt;AN18,1,0))</f>
        <v/>
      </c>
      <c r="AR18" s="185"/>
      <c r="AS18" s="34" t="str">
        <f>IF(AT18="","",IF(AT18&gt;AV18,1,0))</f>
        <v/>
      </c>
      <c r="AT18" s="34"/>
      <c r="AU18" s="34" t="s">
        <v>13</v>
      </c>
      <c r="AV18" s="35"/>
      <c r="AW18" s="34" t="str">
        <f>IF(AV18="","",IF(AV18&gt;AT18,1,0))</f>
        <v/>
      </c>
      <c r="AX18" s="203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203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171"/>
      <c r="BK18" s="171"/>
      <c r="BL18" s="171"/>
      <c r="BM18" s="176"/>
      <c r="BN18" s="179"/>
      <c r="BO18" s="160"/>
      <c r="BP18" s="160"/>
      <c r="BQ18" s="157"/>
      <c r="BR18" s="160"/>
      <c r="BS18" s="160"/>
      <c r="BT18" s="163"/>
      <c r="BU18" s="166"/>
      <c r="BW18" s="21"/>
    </row>
    <row r="19" spans="1:77" ht="12" customHeight="1" thickBot="1">
      <c r="A19" s="285"/>
      <c r="B19" s="221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206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200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217"/>
      <c r="U19" s="218"/>
      <c r="V19" s="218"/>
      <c r="W19" s="218"/>
      <c r="X19" s="218"/>
      <c r="Y19" s="219"/>
      <c r="Z19" s="145"/>
      <c r="AA19" s="97" t="str">
        <f>IF(AB19="","",IF(AB19&gt;AD19,1,0))</f>
        <v/>
      </c>
      <c r="AB19" s="107"/>
      <c r="AC19" s="108" t="s">
        <v>13</v>
      </c>
      <c r="AD19" s="104"/>
      <c r="AE19" s="97" t="str">
        <f>IF(AD19="","",IF(AD19&gt;AB19,1,0))</f>
        <v/>
      </c>
      <c r="AF19" s="145"/>
      <c r="AG19" s="97" t="str">
        <f>IF(AH19="","",IF(AH19&gt;AJ19,1,0))</f>
        <v/>
      </c>
      <c r="AH19" s="107"/>
      <c r="AI19" s="108" t="s">
        <v>13</v>
      </c>
      <c r="AJ19" s="104"/>
      <c r="AK19" s="97" t="str">
        <f>IF(AJ19="","",IF(AJ19&gt;AH19,1,0))</f>
        <v/>
      </c>
      <c r="AL19" s="200"/>
      <c r="AM19" s="51" t="str">
        <f>IF(AN19="","",IF(AN19&gt;AP19,1,0))</f>
        <v/>
      </c>
      <c r="AN19" s="52"/>
      <c r="AO19" s="52" t="s">
        <v>13</v>
      </c>
      <c r="AP19" s="63"/>
      <c r="AQ19" s="51" t="str">
        <f>IF(AP19="","",IF(AP19&gt;AN19,1,0))</f>
        <v/>
      </c>
      <c r="AR19" s="201"/>
      <c r="AS19" s="34" t="str">
        <f>IF(AT19="","",IF(AT19&gt;AV19,1,0))</f>
        <v/>
      </c>
      <c r="AT19" s="38"/>
      <c r="AU19" s="38" t="s">
        <v>13</v>
      </c>
      <c r="AV19" s="46"/>
      <c r="AW19" s="34" t="str">
        <f>IF(AV19="","",IF(AV19&gt;AT19,1,0))</f>
        <v/>
      </c>
      <c r="AX19" s="204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204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174"/>
      <c r="BK19" s="174"/>
      <c r="BL19" s="174"/>
      <c r="BM19" s="177"/>
      <c r="BN19" s="199"/>
      <c r="BO19" s="190"/>
      <c r="BP19" s="190"/>
      <c r="BQ19" s="191"/>
      <c r="BR19" s="190"/>
      <c r="BS19" s="190"/>
      <c r="BT19" s="187"/>
      <c r="BU19" s="188"/>
      <c r="BW19" s="21"/>
    </row>
    <row r="20" spans="1:77" ht="12" customHeight="1">
      <c r="A20" s="28">
        <f>T2</f>
        <v>0</v>
      </c>
      <c r="B20" s="220" t="str">
        <f>Z4</f>
        <v>③</v>
      </c>
      <c r="C20" s="40"/>
      <c r="D20" s="41">
        <f>AD4</f>
        <v>0</v>
      </c>
      <c r="E20" s="41" t="s">
        <v>13</v>
      </c>
      <c r="F20" s="41">
        <f>AA4</f>
        <v>2</v>
      </c>
      <c r="G20" s="42"/>
      <c r="H20" s="195" t="str">
        <f>$Z$8</f>
        <v>①</v>
      </c>
      <c r="I20" s="30"/>
      <c r="J20" s="30">
        <f>AD8</f>
        <v>0</v>
      </c>
      <c r="K20" s="30" t="s">
        <v>13</v>
      </c>
      <c r="L20" s="43">
        <f>AA8</f>
        <v>2</v>
      </c>
      <c r="M20" s="31"/>
      <c r="N20" s="181" t="str">
        <f>$Z$12</f>
        <v>⑥</v>
      </c>
      <c r="O20" s="30"/>
      <c r="P20" s="30">
        <f>AD12</f>
        <v>0</v>
      </c>
      <c r="Q20" s="30" t="s">
        <v>13</v>
      </c>
      <c r="R20" s="43">
        <f>AA12</f>
        <v>2</v>
      </c>
      <c r="S20" s="31"/>
      <c r="T20" s="181" t="str">
        <f>Z16</f>
        <v>⑨</v>
      </c>
      <c r="U20" s="50"/>
      <c r="V20" s="30">
        <f>AD16</f>
        <v>2</v>
      </c>
      <c r="W20" s="30" t="s">
        <v>13</v>
      </c>
      <c r="X20" s="43">
        <f>AA16</f>
        <v>0</v>
      </c>
      <c r="Y20" s="31"/>
      <c r="Z20" s="211"/>
      <c r="AA20" s="212"/>
      <c r="AB20" s="212"/>
      <c r="AC20" s="212"/>
      <c r="AD20" s="212"/>
      <c r="AE20" s="213"/>
      <c r="AF20" s="143" t="s">
        <v>21</v>
      </c>
      <c r="AG20" s="98" t="str">
        <f>IF(AH21="","",SUM(AG21:AG23))</f>
        <v/>
      </c>
      <c r="AH20" s="99"/>
      <c r="AI20" s="101" t="s">
        <v>13</v>
      </c>
      <c r="AJ20" s="98" t="str">
        <f>IF(AJ21="","",SUM(AK21:AK23))</f>
        <v/>
      </c>
      <c r="AK20" s="99"/>
      <c r="AL20" s="143" t="s">
        <v>23</v>
      </c>
      <c r="AM20" s="98" t="str">
        <f>IF(AN21="","",SUM(AM21:AM23))</f>
        <v/>
      </c>
      <c r="AN20" s="99"/>
      <c r="AO20" s="101" t="s">
        <v>13</v>
      </c>
      <c r="AP20" s="98" t="str">
        <f>IF(AP21="","",SUM(AQ21:AQ23))</f>
        <v/>
      </c>
      <c r="AQ20" s="99"/>
      <c r="AR20" s="202"/>
      <c r="AS20" s="11" t="str">
        <f>IF(AT21="","",SUM(AS21:AS23))</f>
        <v/>
      </c>
      <c r="AT20" s="12"/>
      <c r="AU20" s="13" t="s">
        <v>13</v>
      </c>
      <c r="AV20" s="11" t="str">
        <f>IF(AV21="","",SUM(AW21:AW23))</f>
        <v/>
      </c>
      <c r="AW20" s="12"/>
      <c r="AX20" s="202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202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173">
        <f>SUMPRODUCT((D20=2)+(J20=2)+(P20=2)+(V20=2)+(AG20=2)+(AM20=2)+(AS20=2)+(AY20=2)+(BE20=2))</f>
        <v>1</v>
      </c>
      <c r="BK20" s="205" t="s">
        <v>14</v>
      </c>
      <c r="BL20" s="173">
        <f>SUMPRODUCT((L20=2)+(R20=2)+(F20=2)+(X20=2)+(AJ20=2)+(AP20=2)+(AV20=2)+(BB20=2)+(BH20=2))</f>
        <v>3</v>
      </c>
      <c r="BM20" s="175">
        <f t="shared" ref="BM20" si="3">SUM(BJ20*2)+BL20</f>
        <v>5</v>
      </c>
      <c r="BN20" s="198">
        <f>SUM(D20,J20,P20,V20,,AG20,AM20,AS20,AY20,BE20)</f>
        <v>2</v>
      </c>
      <c r="BO20" s="189" t="s">
        <v>14</v>
      </c>
      <c r="BP20" s="189">
        <f>SUM(F20,L20,R20,X20,AJ20,AP20,AV20,BB20,BH20)</f>
        <v>6</v>
      </c>
      <c r="BQ20" s="156">
        <f>SUM(BN20/BP20)</f>
        <v>0.33333333333333331</v>
      </c>
      <c r="BR20" s="189">
        <f>SUM(J21,J22,J23,P21,P22,P23,V21,V22,V23,AB21,AB22,AB23,AH21,AH22,AH23,AN21,AN22,AN23,AT21,AT22,AT23,AZ21,AZ22,AZ23,BF21,BF22,BF23,D21,D22,D23)</f>
        <v>99</v>
      </c>
      <c r="BS20" s="189">
        <f>SUM(F21,F22,F23,L21,L22,L23,R21,R22,R23,X21,X22,X23,AD21,AD22,AD23,AJ21,AJ22,AJ23,AP21,AP22,AP23,AV21,AV22,AV23,BB21,BB22,BB23,BH21,BH22,BH23)</f>
        <v>119</v>
      </c>
      <c r="BT20" s="162">
        <f>SUM(BR20/BS20)</f>
        <v>0.83193277310924374</v>
      </c>
      <c r="BU20" s="166">
        <f>$BV20</f>
        <v>5</v>
      </c>
      <c r="BV20" s="1">
        <f>RANK(BY20,BY$4:BY$43)</f>
        <v>5</v>
      </c>
      <c r="BW20" s="21">
        <f>IF(BN20=0,0,IF(BP20=0,9,BQ20))</f>
        <v>0.33333333333333331</v>
      </c>
      <c r="BX20" s="1">
        <f>IF(BR20=0,0,BT20)</f>
        <v>0.83193277310924374</v>
      </c>
      <c r="BY20" s="1">
        <f>BJ20+0.01*BW20+0.00001*BX20</f>
        <v>1.0033416526610646</v>
      </c>
    </row>
    <row r="21" spans="1:77" ht="12" customHeight="1">
      <c r="A21" s="225" t="str">
        <f>Z3</f>
        <v>Mombero　　　　　（マムベーロ）</v>
      </c>
      <c r="B21" s="193"/>
      <c r="C21" s="33">
        <f>AE5</f>
        <v>0</v>
      </c>
      <c r="D21" s="128">
        <f>AD5</f>
        <v>13</v>
      </c>
      <c r="E21" s="128" t="s">
        <v>14</v>
      </c>
      <c r="F21" s="128">
        <f>AB5</f>
        <v>15</v>
      </c>
      <c r="G21" s="15">
        <f>AA5</f>
        <v>1</v>
      </c>
      <c r="H21" s="196"/>
      <c r="I21" s="34">
        <f>AE9</f>
        <v>0</v>
      </c>
      <c r="J21" s="34">
        <f>AD9</f>
        <v>3</v>
      </c>
      <c r="K21" s="34" t="s">
        <v>13</v>
      </c>
      <c r="L21" s="35">
        <f>AB9</f>
        <v>15</v>
      </c>
      <c r="M21" s="48">
        <f>AA9</f>
        <v>1</v>
      </c>
      <c r="N21" s="182"/>
      <c r="O21" s="34">
        <f>AE13</f>
        <v>0</v>
      </c>
      <c r="P21" s="34">
        <f>AD13</f>
        <v>13</v>
      </c>
      <c r="Q21" s="34" t="s">
        <v>13</v>
      </c>
      <c r="R21" s="35">
        <f>AB13</f>
        <v>15</v>
      </c>
      <c r="S21" s="48">
        <f>AA13</f>
        <v>1</v>
      </c>
      <c r="T21" s="182"/>
      <c r="U21" s="51">
        <f>AE17</f>
        <v>1</v>
      </c>
      <c r="V21" s="34">
        <f>AD17</f>
        <v>15</v>
      </c>
      <c r="W21" s="34" t="s">
        <v>13</v>
      </c>
      <c r="X21" s="35">
        <f>AB17</f>
        <v>13</v>
      </c>
      <c r="Y21" s="48">
        <f>AA17</f>
        <v>0</v>
      </c>
      <c r="Z21" s="214"/>
      <c r="AA21" s="215"/>
      <c r="AB21" s="215"/>
      <c r="AC21" s="215"/>
      <c r="AD21" s="215"/>
      <c r="AE21" s="216"/>
      <c r="AF21" s="144"/>
      <c r="AG21" s="97" t="str">
        <f>IF(AH21="","",IF(AH21&gt;AJ21,1,0))</f>
        <v/>
      </c>
      <c r="AH21" s="105"/>
      <c r="AI21" s="97" t="s">
        <v>13</v>
      </c>
      <c r="AJ21" s="102"/>
      <c r="AK21" s="97" t="str">
        <f>IF(AJ21="","",IF(AJ21&gt;AH21,1,0))</f>
        <v/>
      </c>
      <c r="AL21" s="144"/>
      <c r="AM21" s="97" t="str">
        <f>IF(AN21="","",IF(AN21&gt;AP21,1,0))</f>
        <v/>
      </c>
      <c r="AN21" s="105"/>
      <c r="AO21" s="97"/>
      <c r="AP21" s="102"/>
      <c r="AQ21" s="97" t="str">
        <f>IF(AP21="","",IF(AP21&gt;AN21,1,0))</f>
        <v/>
      </c>
      <c r="AR21" s="203"/>
      <c r="AS21" s="16" t="str">
        <f>IF(AT21="","",IF(AT21&gt;AV21,1,0))</f>
        <v/>
      </c>
      <c r="AT21" s="17"/>
      <c r="AU21" s="16"/>
      <c r="AV21" s="18"/>
      <c r="AW21" s="16" t="str">
        <f>IF(AV21="","",IF(AV21&gt;AT21,1,0))</f>
        <v/>
      </c>
      <c r="AX21" s="203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203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171"/>
      <c r="BK21" s="171"/>
      <c r="BL21" s="171"/>
      <c r="BM21" s="176"/>
      <c r="BN21" s="179"/>
      <c r="BO21" s="160"/>
      <c r="BP21" s="160"/>
      <c r="BQ21" s="157"/>
      <c r="BR21" s="160"/>
      <c r="BS21" s="160"/>
      <c r="BT21" s="163"/>
      <c r="BU21" s="166"/>
      <c r="BW21" s="21"/>
    </row>
    <row r="22" spans="1:77" ht="12" customHeight="1">
      <c r="A22" s="225"/>
      <c r="B22" s="193"/>
      <c r="C22" s="33">
        <f>AE6</f>
        <v>0</v>
      </c>
      <c r="D22" s="128">
        <f>AD6</f>
        <v>13</v>
      </c>
      <c r="E22" s="128" t="s">
        <v>14</v>
      </c>
      <c r="F22" s="128">
        <f>AB6</f>
        <v>15</v>
      </c>
      <c r="G22" s="15">
        <f>AA6</f>
        <v>1</v>
      </c>
      <c r="H22" s="196"/>
      <c r="I22" s="34">
        <f>AE10</f>
        <v>0</v>
      </c>
      <c r="J22" s="34">
        <f>AD10</f>
        <v>10</v>
      </c>
      <c r="K22" s="34" t="s">
        <v>13</v>
      </c>
      <c r="L22" s="35">
        <f>AB10</f>
        <v>15</v>
      </c>
      <c r="M22" s="48">
        <f>AA10</f>
        <v>1</v>
      </c>
      <c r="N22" s="182"/>
      <c r="O22" s="34">
        <f>AE14</f>
        <v>0</v>
      </c>
      <c r="P22" s="34">
        <f>AD14</f>
        <v>16</v>
      </c>
      <c r="Q22" s="34" t="s">
        <v>13</v>
      </c>
      <c r="R22" s="35">
        <f>AB14</f>
        <v>17</v>
      </c>
      <c r="S22" s="48">
        <f>AA14</f>
        <v>1</v>
      </c>
      <c r="T22" s="182"/>
      <c r="U22" s="51">
        <f>AE18</f>
        <v>1</v>
      </c>
      <c r="V22" s="34">
        <f>AD18</f>
        <v>16</v>
      </c>
      <c r="W22" s="34" t="s">
        <v>13</v>
      </c>
      <c r="X22" s="35">
        <f>AB18</f>
        <v>14</v>
      </c>
      <c r="Y22" s="48">
        <f>AA18</f>
        <v>0</v>
      </c>
      <c r="Z22" s="214"/>
      <c r="AA22" s="215"/>
      <c r="AB22" s="215"/>
      <c r="AC22" s="215"/>
      <c r="AD22" s="215"/>
      <c r="AE22" s="216"/>
      <c r="AF22" s="144"/>
      <c r="AG22" s="97" t="str">
        <f>IF(AH22="","",IF(AH22&gt;AJ22,1,0))</f>
        <v/>
      </c>
      <c r="AH22" s="106"/>
      <c r="AI22" s="97" t="s">
        <v>13</v>
      </c>
      <c r="AJ22" s="103"/>
      <c r="AK22" s="97" t="str">
        <f>IF(AJ22="","",IF(AJ22&gt;AH22,1,0))</f>
        <v/>
      </c>
      <c r="AL22" s="144"/>
      <c r="AM22" s="97" t="str">
        <f>IF(AN22="","",IF(AN22&gt;AP22,1,0))</f>
        <v/>
      </c>
      <c r="AN22" s="106"/>
      <c r="AO22" s="97"/>
      <c r="AP22" s="103"/>
      <c r="AQ22" s="97" t="str">
        <f>IF(AP22="","",IF(AP22&gt;AN22,1,0))</f>
        <v/>
      </c>
      <c r="AR22" s="203"/>
      <c r="AS22" s="16" t="str">
        <f>IF(AT22="","",IF(AT22&gt;AV22,1,0))</f>
        <v/>
      </c>
      <c r="AT22" s="19"/>
      <c r="AU22" s="16"/>
      <c r="AV22" s="20"/>
      <c r="AW22" s="16" t="str">
        <f>IF(AV22="","",IF(AV22&gt;AT22,1,0))</f>
        <v/>
      </c>
      <c r="AX22" s="203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203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171"/>
      <c r="BK22" s="171"/>
      <c r="BL22" s="171"/>
      <c r="BM22" s="176"/>
      <c r="BN22" s="179"/>
      <c r="BO22" s="160"/>
      <c r="BP22" s="160"/>
      <c r="BQ22" s="157"/>
      <c r="BR22" s="160"/>
      <c r="BS22" s="160"/>
      <c r="BT22" s="163"/>
      <c r="BU22" s="166"/>
      <c r="BW22" s="21"/>
    </row>
    <row r="23" spans="1:77" ht="12" customHeight="1" thickBot="1">
      <c r="A23" s="226"/>
      <c r="B23" s="221"/>
      <c r="C23" s="37" t="str">
        <f>AE7</f>
        <v/>
      </c>
      <c r="D23" s="22">
        <f>AD7</f>
        <v>0</v>
      </c>
      <c r="E23" s="22" t="s">
        <v>14</v>
      </c>
      <c r="F23" s="22">
        <f>AB7</f>
        <v>0</v>
      </c>
      <c r="G23" s="24" t="str">
        <f>AA7</f>
        <v/>
      </c>
      <c r="H23" s="206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200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200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217"/>
      <c r="AA23" s="218"/>
      <c r="AB23" s="218"/>
      <c r="AC23" s="218"/>
      <c r="AD23" s="218"/>
      <c r="AE23" s="219"/>
      <c r="AF23" s="145"/>
      <c r="AG23" s="97" t="str">
        <f>IF(AH23="","",IF(AH23&gt;AJ23,1,0))</f>
        <v/>
      </c>
      <c r="AH23" s="107"/>
      <c r="AI23" s="97" t="s">
        <v>13</v>
      </c>
      <c r="AJ23" s="104"/>
      <c r="AK23" s="97" t="str">
        <f>IF(AJ23="","",IF(AJ23&gt;AH23,1,0))</f>
        <v/>
      </c>
      <c r="AL23" s="145"/>
      <c r="AM23" s="97" t="str">
        <f>IF(AN23="","",IF(AN23&gt;AP23,1,0))</f>
        <v/>
      </c>
      <c r="AN23" s="107"/>
      <c r="AO23" s="108" t="s">
        <v>13</v>
      </c>
      <c r="AP23" s="104"/>
      <c r="AQ23" s="97" t="str">
        <f>IF(AP23="","",IF(AP23&gt;AN23,1,0))</f>
        <v/>
      </c>
      <c r="AR23" s="204"/>
      <c r="AS23" s="16" t="str">
        <f>IF(AT23="","",IF(AT23&gt;AV23,1,0))</f>
        <v/>
      </c>
      <c r="AT23" s="25"/>
      <c r="AU23" s="26" t="s">
        <v>13</v>
      </c>
      <c r="AV23" s="27"/>
      <c r="AW23" s="16" t="str">
        <f>IF(AV23="","",IF(AV23&gt;AT23,1,0))</f>
        <v/>
      </c>
      <c r="AX23" s="204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204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174"/>
      <c r="BK23" s="174"/>
      <c r="BL23" s="174"/>
      <c r="BM23" s="177"/>
      <c r="BN23" s="199"/>
      <c r="BO23" s="190"/>
      <c r="BP23" s="190"/>
      <c r="BQ23" s="191"/>
      <c r="BR23" s="190"/>
      <c r="BS23" s="190"/>
      <c r="BT23" s="187"/>
      <c r="BU23" s="188"/>
      <c r="BW23" s="21"/>
    </row>
    <row r="24" spans="1:77" ht="12" hidden="1" customHeight="1">
      <c r="A24" s="95">
        <f>Z2</f>
        <v>0</v>
      </c>
      <c r="B24" s="220">
        <f>$AF$4</f>
        <v>0</v>
      </c>
      <c r="C24" s="29"/>
      <c r="D24" s="8" t="str">
        <f>AJ4</f>
        <v/>
      </c>
      <c r="E24" s="8" t="s">
        <v>13</v>
      </c>
      <c r="F24" s="8" t="str">
        <f>AG4</f>
        <v/>
      </c>
      <c r="G24" s="10"/>
      <c r="H24" s="195" t="str">
        <f>AF8</f>
        <v>⑥</v>
      </c>
      <c r="I24" s="30"/>
      <c r="J24" s="30" t="str">
        <f>AJ8</f>
        <v/>
      </c>
      <c r="K24" s="30" t="s">
        <v>13</v>
      </c>
      <c r="L24" s="43" t="str">
        <f>AG8</f>
        <v/>
      </c>
      <c r="M24" s="31"/>
      <c r="N24" s="181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181" t="str">
        <f>AF16</f>
        <v>⑫</v>
      </c>
      <c r="U24" s="50"/>
      <c r="V24" s="30" t="str">
        <f>AJ16</f>
        <v/>
      </c>
      <c r="W24" s="30" t="s">
        <v>13</v>
      </c>
      <c r="X24" s="43" t="str">
        <f>AG16</f>
        <v/>
      </c>
      <c r="Y24" s="31"/>
      <c r="Z24" s="181" t="str">
        <f>AF20</f>
        <v>⑩</v>
      </c>
      <c r="AA24" s="50"/>
      <c r="AB24" s="30" t="str">
        <f>AJ20</f>
        <v/>
      </c>
      <c r="AC24" s="30" t="s">
        <v>13</v>
      </c>
      <c r="AD24" s="43" t="str">
        <f>AG20</f>
        <v/>
      </c>
      <c r="AE24" s="31"/>
      <c r="AF24" s="211"/>
      <c r="AG24" s="212"/>
      <c r="AH24" s="212"/>
      <c r="AI24" s="212"/>
      <c r="AJ24" s="212"/>
      <c r="AK24" s="213"/>
      <c r="AL24" s="202" t="s">
        <v>24</v>
      </c>
      <c r="AM24" s="11" t="str">
        <f>IF(AN25="","",SUM(AM25:AM27))</f>
        <v/>
      </c>
      <c r="AN24" s="12"/>
      <c r="AO24" s="13" t="s">
        <v>13</v>
      </c>
      <c r="AP24" s="11" t="str">
        <f>IF(AP25="","",SUM(AQ25:AQ27))</f>
        <v/>
      </c>
      <c r="AQ24" s="12"/>
      <c r="AR24" s="184"/>
      <c r="AS24" s="93" t="str">
        <f>IF(AT25="","",SUM(AS25:AS27))</f>
        <v/>
      </c>
      <c r="AT24" s="94"/>
      <c r="AU24" s="41" t="s">
        <v>13</v>
      </c>
      <c r="AV24" s="93" t="str">
        <f>IF(AV25="","",SUM(AW25:AW27))</f>
        <v/>
      </c>
      <c r="AW24" s="94"/>
      <c r="AX24" s="202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202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173">
        <f>SUMPRODUCT((J24=2)+(P24=2)+(V24=2)+(AB24=2)+(D24=2)+(AM24=2)+(AS24=2)+(AY24=2)+(BE24=2))</f>
        <v>0</v>
      </c>
      <c r="BK24" s="205" t="s">
        <v>14</v>
      </c>
      <c r="BL24" s="173">
        <f>SUMPRODUCT((L24=2)+(R24=2)+(X24=2)+(F24=2)+(AD24=2)+(AP24=2)+(AV24=2)+(BB24=2)+(BH24=2))</f>
        <v>0</v>
      </c>
      <c r="BM24" s="175">
        <f t="shared" ref="BM24" si="4">SUM(BJ24*2)+BL24</f>
        <v>0</v>
      </c>
      <c r="BN24" s="198">
        <f>SUM(D24,J24,P24,V24,AB24,AM24,AS24,AY24,BE24)</f>
        <v>0</v>
      </c>
      <c r="BO24" s="189" t="s">
        <v>14</v>
      </c>
      <c r="BP24" s="189">
        <f>SUM(F24,L24,R24,X24,AD24,AP24,AV24,BB24,BH24)</f>
        <v>0</v>
      </c>
      <c r="BQ24" s="156" t="e">
        <f>SUM(BN24/BP24)</f>
        <v>#DIV/0!</v>
      </c>
      <c r="BR24" s="189">
        <f>SUM(J25,J26,J27,P25,P26,P27,V25,V26,V27,AB25,AB26,AB27,AH25,AH26,AH27,AN25,AN26,AN27,AT25,AT26,AT27,AZ25,AZ26,AZ27,BF25,BF26,BF27,D25,D26,D27)</f>
        <v>0</v>
      </c>
      <c r="BS24" s="189">
        <f>SUM(F25,F26,F27,L25,L26,L27,R25,R26,R27,X25,X26,X27,AD25,AD26,AD27,AJ25,AJ26,AJ27,AP25,AP26,AP27,AV25,AV26,AV27,BB25,BB26,BB27,BH25,BH26,BH27)</f>
        <v>0</v>
      </c>
      <c r="BT24" s="162" t="e">
        <f>SUM(BR24/BS24)</f>
        <v>#DIV/0!</v>
      </c>
      <c r="BU24" s="166">
        <f>$BV24</f>
        <v>6</v>
      </c>
      <c r="BV24" s="1">
        <f>RANK(BY24,BY$4:BY$43)</f>
        <v>6</v>
      </c>
      <c r="BW24" s="21">
        <f>IF(BN24=0,0,IF(BP24=0,9,BQ24))</f>
        <v>0</v>
      </c>
      <c r="BX24" s="1">
        <f>IF(BR24=0,0,BT24)</f>
        <v>0</v>
      </c>
      <c r="BY24" s="1">
        <f>BJ24+0.01*BW24+0.00001*BX24</f>
        <v>0</v>
      </c>
    </row>
    <row r="25" spans="1:77" ht="12" hidden="1" customHeight="1">
      <c r="A25" s="225">
        <f>AF3</f>
        <v>0</v>
      </c>
      <c r="B25" s="193"/>
      <c r="C25" s="33" t="str">
        <f>AK5</f>
        <v/>
      </c>
      <c r="D25" s="128">
        <f>AJ5</f>
        <v>0</v>
      </c>
      <c r="E25" s="128" t="s">
        <v>14</v>
      </c>
      <c r="F25" s="128">
        <f>AH5</f>
        <v>0</v>
      </c>
      <c r="G25" s="15" t="str">
        <f>AG5</f>
        <v/>
      </c>
      <c r="H25" s="196"/>
      <c r="I25" s="34" t="str">
        <f>AK9</f>
        <v/>
      </c>
      <c r="J25" s="34">
        <f>AJ9</f>
        <v>0</v>
      </c>
      <c r="K25" s="34" t="s">
        <v>13</v>
      </c>
      <c r="L25" s="35">
        <f>AH9</f>
        <v>0</v>
      </c>
      <c r="M25" s="48" t="str">
        <f>AG9</f>
        <v/>
      </c>
      <c r="N25" s="182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>
        <f>AG13</f>
        <v>0</v>
      </c>
      <c r="T25" s="182"/>
      <c r="U25" s="51" t="str">
        <f>AK17</f>
        <v/>
      </c>
      <c r="V25" s="34">
        <f>AJ17</f>
        <v>0</v>
      </c>
      <c r="W25" s="34" t="s">
        <v>13</v>
      </c>
      <c r="X25" s="35">
        <f>AH17</f>
        <v>0</v>
      </c>
      <c r="Y25" s="48" t="str">
        <f>AG17</f>
        <v/>
      </c>
      <c r="Z25" s="182"/>
      <c r="AA25" s="51" t="str">
        <f>AK21</f>
        <v/>
      </c>
      <c r="AB25" s="34">
        <f>AJ21</f>
        <v>0</v>
      </c>
      <c r="AC25" s="34" t="s">
        <v>13</v>
      </c>
      <c r="AD25" s="35">
        <f>AH21</f>
        <v>0</v>
      </c>
      <c r="AE25" s="48" t="str">
        <f>AG21</f>
        <v/>
      </c>
      <c r="AF25" s="214"/>
      <c r="AG25" s="215"/>
      <c r="AH25" s="215"/>
      <c r="AI25" s="215"/>
      <c r="AJ25" s="215"/>
      <c r="AK25" s="216"/>
      <c r="AL25" s="203"/>
      <c r="AM25" s="16" t="str">
        <f>IF(AN25="","",IF(AN25&gt;AP25,1,0))</f>
        <v/>
      </c>
      <c r="AN25" s="17"/>
      <c r="AO25" s="16" t="s">
        <v>13</v>
      </c>
      <c r="AP25" s="18"/>
      <c r="AQ25" s="16" t="str">
        <f>IF(AP25="","",IF(AP25&gt;AN25,1,0))</f>
        <v/>
      </c>
      <c r="AR25" s="185"/>
      <c r="AS25" s="34" t="str">
        <f>IF(AT25="","",IF(AT25&gt;AV25,1,0))</f>
        <v/>
      </c>
      <c r="AT25" s="41"/>
      <c r="AU25" s="34" t="s">
        <v>13</v>
      </c>
      <c r="AV25" s="67"/>
      <c r="AW25" s="34" t="str">
        <f>IF(AV25="","",IF(AV25&gt;AT25,1,0))</f>
        <v/>
      </c>
      <c r="AX25" s="203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203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171"/>
      <c r="BK25" s="171"/>
      <c r="BL25" s="171"/>
      <c r="BM25" s="176"/>
      <c r="BN25" s="179"/>
      <c r="BO25" s="160"/>
      <c r="BP25" s="160"/>
      <c r="BQ25" s="157"/>
      <c r="BR25" s="160"/>
      <c r="BS25" s="160"/>
      <c r="BT25" s="163"/>
      <c r="BU25" s="166"/>
      <c r="BW25" s="21"/>
    </row>
    <row r="26" spans="1:77" ht="12" hidden="1" customHeight="1">
      <c r="A26" s="225"/>
      <c r="B26" s="193"/>
      <c r="C26" s="33" t="str">
        <f>AK6</f>
        <v/>
      </c>
      <c r="D26" s="128">
        <f>AJ6</f>
        <v>0</v>
      </c>
      <c r="E26" s="128" t="s">
        <v>14</v>
      </c>
      <c r="F26" s="128">
        <f>AH6</f>
        <v>0</v>
      </c>
      <c r="G26" s="15" t="str">
        <f>AG6</f>
        <v/>
      </c>
      <c r="H26" s="196"/>
      <c r="I26" s="34" t="str">
        <f>AK10</f>
        <v/>
      </c>
      <c r="J26" s="34">
        <f>AJ10</f>
        <v>0</v>
      </c>
      <c r="K26" s="34"/>
      <c r="L26" s="35">
        <f>AH10</f>
        <v>0</v>
      </c>
      <c r="M26" s="48" t="str">
        <f>AG10</f>
        <v/>
      </c>
      <c r="N26" s="182"/>
      <c r="O26" s="34" t="str">
        <f>AK14</f>
        <v/>
      </c>
      <c r="P26" s="34">
        <f>AJ14</f>
        <v>0</v>
      </c>
      <c r="Q26" s="34"/>
      <c r="R26" s="35">
        <f>AH14</f>
        <v>0</v>
      </c>
      <c r="S26" s="48">
        <f>AG14</f>
        <v>0</v>
      </c>
      <c r="T26" s="182"/>
      <c r="U26" s="51" t="str">
        <f>AK18</f>
        <v/>
      </c>
      <c r="V26" s="34">
        <f>AJ18</f>
        <v>0</v>
      </c>
      <c r="W26" s="34"/>
      <c r="X26" s="35">
        <f>AH18</f>
        <v>0</v>
      </c>
      <c r="Y26" s="48" t="str">
        <f>AG18</f>
        <v/>
      </c>
      <c r="Z26" s="182"/>
      <c r="AA26" s="51" t="str">
        <f>AK22</f>
        <v/>
      </c>
      <c r="AB26" s="34">
        <f>AJ22</f>
        <v>0</v>
      </c>
      <c r="AC26" s="34"/>
      <c r="AD26" s="35">
        <f>AH22</f>
        <v>0</v>
      </c>
      <c r="AE26" s="48" t="str">
        <f>AG22</f>
        <v/>
      </c>
      <c r="AF26" s="214"/>
      <c r="AG26" s="215"/>
      <c r="AH26" s="215"/>
      <c r="AI26" s="215"/>
      <c r="AJ26" s="215"/>
      <c r="AK26" s="216"/>
      <c r="AL26" s="203"/>
      <c r="AM26" s="16" t="str">
        <f>IF(AN26="","",IF(AN26&gt;AP26,1,0))</f>
        <v/>
      </c>
      <c r="AN26" s="19"/>
      <c r="AO26" s="16"/>
      <c r="AP26" s="20"/>
      <c r="AQ26" s="16" t="str">
        <f>IF(AP26="","",IF(AP26&gt;AN26,1,0))</f>
        <v/>
      </c>
      <c r="AR26" s="185"/>
      <c r="AS26" s="34" t="str">
        <f>IF(AT26="","",IF(AT26&gt;AV26,1,0))</f>
        <v/>
      </c>
      <c r="AT26" s="34"/>
      <c r="AU26" s="34" t="s">
        <v>13</v>
      </c>
      <c r="AV26" s="35"/>
      <c r="AW26" s="34" t="str">
        <f>IF(AV26="","",IF(AV26&gt;AT26,1,0))</f>
        <v/>
      </c>
      <c r="AX26" s="203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203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171"/>
      <c r="BK26" s="171"/>
      <c r="BL26" s="171"/>
      <c r="BM26" s="176"/>
      <c r="BN26" s="179"/>
      <c r="BO26" s="160"/>
      <c r="BP26" s="160"/>
      <c r="BQ26" s="157"/>
      <c r="BR26" s="160"/>
      <c r="BS26" s="160"/>
      <c r="BT26" s="163"/>
      <c r="BU26" s="166"/>
      <c r="BW26" s="21"/>
    </row>
    <row r="27" spans="1:77" ht="12" hidden="1" customHeight="1" thickBot="1">
      <c r="A27" s="226"/>
      <c r="B27" s="221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06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200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200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200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217"/>
      <c r="AG27" s="218"/>
      <c r="AH27" s="218"/>
      <c r="AI27" s="218"/>
      <c r="AJ27" s="218"/>
      <c r="AK27" s="219"/>
      <c r="AL27" s="204"/>
      <c r="AM27" s="16" t="str">
        <f>IF(AN27="","",IF(AN27&gt;AP27,1,0))</f>
        <v/>
      </c>
      <c r="AN27" s="25"/>
      <c r="AO27" s="26" t="s">
        <v>13</v>
      </c>
      <c r="AP27" s="27"/>
      <c r="AQ27" s="16" t="str">
        <f>IF(AP27="","",IF(AP27&gt;AN27,1,0))</f>
        <v/>
      </c>
      <c r="AR27" s="201"/>
      <c r="AS27" s="34" t="str">
        <f>IF(AT27="","",IF(AT27&gt;AV27,1,0))</f>
        <v/>
      </c>
      <c r="AT27" s="38"/>
      <c r="AU27" s="38" t="s">
        <v>13</v>
      </c>
      <c r="AV27" s="46"/>
      <c r="AW27" s="34" t="str">
        <f>IF(AV27="","",IF(AV27&gt;AT27,1,0))</f>
        <v/>
      </c>
      <c r="AX27" s="204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204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174"/>
      <c r="BK27" s="174"/>
      <c r="BL27" s="174"/>
      <c r="BM27" s="177"/>
      <c r="BN27" s="199"/>
      <c r="BO27" s="190"/>
      <c r="BP27" s="190"/>
      <c r="BQ27" s="191"/>
      <c r="BR27" s="190"/>
      <c r="BS27" s="190"/>
      <c r="BT27" s="187"/>
      <c r="BU27" s="188"/>
      <c r="BW27" s="21"/>
    </row>
    <row r="28" spans="1:77" ht="12" hidden="1" customHeight="1">
      <c r="A28" s="28">
        <f>AF2</f>
        <v>0</v>
      </c>
      <c r="B28" s="220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195" t="str">
        <f>AL8</f>
        <v>⑭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181" t="str">
        <f>AL12</f>
        <v>⑪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181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181"/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181" t="str">
        <f>AL24</f>
        <v>③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211"/>
      <c r="AM28" s="212"/>
      <c r="AN28" s="212"/>
      <c r="AO28" s="212"/>
      <c r="AP28" s="212"/>
      <c r="AQ28" s="213"/>
      <c r="AR28" s="202" t="s">
        <v>33</v>
      </c>
      <c r="AS28" s="11" t="str">
        <f>IF(AT29="","",SUM(AS29:AS31))</f>
        <v/>
      </c>
      <c r="AT28" s="12"/>
      <c r="AU28" s="13" t="s">
        <v>13</v>
      </c>
      <c r="AV28" s="11" t="str">
        <f>IF(AV29="","",SUM(AW29:AW31))</f>
        <v/>
      </c>
      <c r="AW28" s="12"/>
      <c r="AX28" s="202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202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173">
        <f>SUMPRODUCT((J28=2)+(D28=2)+(P28=2)+(V28=2)+(AB28=2)+(AH28=2)+(AS28=2)+(AY28=2)+(BE28=2))</f>
        <v>0</v>
      </c>
      <c r="BK28" s="205" t="s">
        <v>14</v>
      </c>
      <c r="BL28" s="173">
        <f>SUMPRODUCT((L28=2)+(R28=2)+(X28=2)+(AD28=2)+(AJ28=2)+(AP28=2)+(AV28=2)+(BB28=2)+(BH28=2))</f>
        <v>0</v>
      </c>
      <c r="BM28" s="175">
        <f t="shared" ref="BM28" si="5">SUM(BJ28*2)+BL28</f>
        <v>0</v>
      </c>
      <c r="BN28" s="198">
        <f>SUM(D28,J28,V28,AB28,AH28,P28,AS28,AY28,BE28)</f>
        <v>0</v>
      </c>
      <c r="BO28" s="189" t="s">
        <v>14</v>
      </c>
      <c r="BP28" s="189">
        <f>SUM(F28,L28,R28,X28,AD28,AJ28,AP28,AV28,BB28,BH28)</f>
        <v>0</v>
      </c>
      <c r="BQ28" s="156" t="e">
        <f>SUM(BN28/BP28)</f>
        <v>#DIV/0!</v>
      </c>
      <c r="BR28" s="189">
        <f>SUM(J29,J30,J31,P29,P30,P31,V29,V30,V31,AB29,AB30,AB31,AH29,AH30,AH31,AN29,AN30,AN31,AT29,AT30,AT31,AZ29,AZ30,AZ31,BF29,BF30,BF31,D29,D30,D31)</f>
        <v>0</v>
      </c>
      <c r="BS28" s="189">
        <f>SUM(F29,F30,F31,L29,L30,L31,R29,R30,R31,X29,X30,X31,AD29,AD30,AD31,AJ29,AJ30,AJ31,AP29,AP30,AP31,AV29,AV30,AV31,BB29,BB30,BB31,BH29,BH30,BH31)</f>
        <v>0</v>
      </c>
      <c r="BT28" s="162" t="e">
        <f>SUM(BR28/BS28)</f>
        <v>#DIV/0!</v>
      </c>
      <c r="BU28" s="166">
        <f>$BV28</f>
        <v>6</v>
      </c>
      <c r="BV28" s="1">
        <f>RANK(BY28,BY$4:BY$43)</f>
        <v>6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>
      <c r="A29" s="207">
        <f>AL3</f>
        <v>0</v>
      </c>
      <c r="B29" s="193"/>
      <c r="C29" s="33" t="str">
        <f>AQ5</f>
        <v/>
      </c>
      <c r="D29" s="128">
        <f>AP5</f>
        <v>0</v>
      </c>
      <c r="E29" s="128" t="s">
        <v>13</v>
      </c>
      <c r="F29" s="128">
        <f>AN5</f>
        <v>0</v>
      </c>
      <c r="G29" s="15" t="str">
        <f>AM5</f>
        <v/>
      </c>
      <c r="H29" s="196"/>
      <c r="I29" s="34" t="str">
        <f>AQ5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182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182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182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182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214"/>
      <c r="AM29" s="215"/>
      <c r="AN29" s="215"/>
      <c r="AO29" s="215"/>
      <c r="AP29" s="215"/>
      <c r="AQ29" s="216"/>
      <c r="AR29" s="203"/>
      <c r="AS29" s="16" t="str">
        <f>IF(AT29="","",IF(AT29&gt;AV29,1,0))</f>
        <v/>
      </c>
      <c r="AT29" s="17"/>
      <c r="AU29" s="16" t="s">
        <v>13</v>
      </c>
      <c r="AV29" s="18"/>
      <c r="AW29" s="16" t="str">
        <f>IF(AV29="","",IF(AV29&gt;AT29,1,0))</f>
        <v/>
      </c>
      <c r="AX29" s="203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203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171"/>
      <c r="BK29" s="171"/>
      <c r="BL29" s="171"/>
      <c r="BM29" s="176"/>
      <c r="BN29" s="179"/>
      <c r="BO29" s="160"/>
      <c r="BP29" s="160"/>
      <c r="BQ29" s="157"/>
      <c r="BR29" s="160"/>
      <c r="BS29" s="160"/>
      <c r="BT29" s="163"/>
      <c r="BU29" s="166"/>
      <c r="BW29" s="21"/>
    </row>
    <row r="30" spans="1:77" ht="12" hidden="1" customHeight="1">
      <c r="A30" s="207"/>
      <c r="B30" s="193"/>
      <c r="C30" s="33" t="str">
        <f>AQ6</f>
        <v/>
      </c>
      <c r="D30" s="128">
        <f>AP6</f>
        <v>0</v>
      </c>
      <c r="E30" s="128" t="s">
        <v>13</v>
      </c>
      <c r="F30" s="128">
        <f>AN6</f>
        <v>0</v>
      </c>
      <c r="G30" s="15" t="str">
        <f>AM6</f>
        <v/>
      </c>
      <c r="H30" s="196"/>
      <c r="I30" s="34" t="str">
        <f>AQ6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182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182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182"/>
      <c r="AA30" s="51" t="str">
        <f t="shared" ref="AA30:AA31" si="6"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182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214"/>
      <c r="AM30" s="215"/>
      <c r="AN30" s="215"/>
      <c r="AO30" s="215"/>
      <c r="AP30" s="215"/>
      <c r="AQ30" s="216"/>
      <c r="AR30" s="203"/>
      <c r="AS30" s="16" t="str">
        <f>IF(AT30="","",IF(AT30&gt;AV30,1,0))</f>
        <v/>
      </c>
      <c r="AT30" s="19"/>
      <c r="AU30" s="16" t="s">
        <v>13</v>
      </c>
      <c r="AV30" s="20"/>
      <c r="AW30" s="16" t="str">
        <f>IF(AV30="","",IF(AV30&gt;AT30,1,0))</f>
        <v/>
      </c>
      <c r="AX30" s="203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203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171"/>
      <c r="BK30" s="171"/>
      <c r="BL30" s="171"/>
      <c r="BM30" s="176"/>
      <c r="BN30" s="179"/>
      <c r="BO30" s="160"/>
      <c r="BP30" s="160"/>
      <c r="BQ30" s="157"/>
      <c r="BR30" s="160"/>
      <c r="BS30" s="160"/>
      <c r="BT30" s="163"/>
      <c r="BU30" s="166"/>
      <c r="BW30" s="21"/>
    </row>
    <row r="31" spans="1:77" ht="12" hidden="1" customHeight="1" thickBot="1">
      <c r="A31" s="208"/>
      <c r="B31" s="221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06"/>
      <c r="I31" s="38" t="str">
        <f>AQ7</f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200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200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200"/>
      <c r="AA31" s="51" t="str">
        <f t="shared" si="6"/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200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217"/>
      <c r="AM31" s="218"/>
      <c r="AN31" s="218"/>
      <c r="AO31" s="218"/>
      <c r="AP31" s="218"/>
      <c r="AQ31" s="219"/>
      <c r="AR31" s="204"/>
      <c r="AS31" s="16" t="str">
        <f>IF(AT31="","",IF(AT31&gt;AV31,1,0))</f>
        <v/>
      </c>
      <c r="AT31" s="25"/>
      <c r="AU31" s="26" t="s">
        <v>13</v>
      </c>
      <c r="AV31" s="27"/>
      <c r="AW31" s="16" t="str">
        <f>IF(AV31="","",IF(AV31&gt;AT31,1,0))</f>
        <v/>
      </c>
      <c r="AX31" s="204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204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174"/>
      <c r="BK31" s="174"/>
      <c r="BL31" s="174"/>
      <c r="BM31" s="177"/>
      <c r="BN31" s="199"/>
      <c r="BO31" s="190"/>
      <c r="BP31" s="190"/>
      <c r="BQ31" s="191"/>
      <c r="BR31" s="190"/>
      <c r="BS31" s="190"/>
      <c r="BT31" s="187"/>
      <c r="BU31" s="188"/>
      <c r="BW31" s="21"/>
    </row>
    <row r="32" spans="1:77" ht="12" hidden="1" customHeight="1">
      <c r="A32" s="28">
        <f>$AR$2</f>
        <v>0</v>
      </c>
      <c r="B32" s="209">
        <f>$AR$4</f>
        <v>0</v>
      </c>
      <c r="C32" s="90"/>
      <c r="D32" s="96" t="str">
        <f>AV4</f>
        <v/>
      </c>
      <c r="E32" s="96" t="s">
        <v>13</v>
      </c>
      <c r="F32" s="96" t="str">
        <f>$AS$4</f>
        <v/>
      </c>
      <c r="G32" s="53"/>
      <c r="H32" s="195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181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181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181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181">
        <f>$AR$24</f>
        <v>0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181" t="str">
        <f>$AR$28</f>
        <v>⑯</v>
      </c>
      <c r="AM32" s="30"/>
      <c r="AN32" s="30" t="str">
        <f>AV28</f>
        <v/>
      </c>
      <c r="AO32" s="30" t="s">
        <v>13</v>
      </c>
      <c r="AP32" s="43">
        <f>AT28</f>
        <v>0</v>
      </c>
      <c r="AQ32" s="31"/>
      <c r="AR32" s="184"/>
      <c r="AS32" s="132"/>
      <c r="AT32" s="30"/>
      <c r="AU32" s="30" t="s">
        <v>13</v>
      </c>
      <c r="AV32" s="43"/>
      <c r="AW32" s="32"/>
      <c r="AX32" s="202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202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173">
        <f>SUMPRODUCT((J32=2)+(P32=2)+(V32=2)+(AB32=2)+(D32=2)+(AH32=2)+(AN32=2)+(AY32=2)+(BE32=2))</f>
        <v>0</v>
      </c>
      <c r="BK32" s="205" t="s">
        <v>14</v>
      </c>
      <c r="BL32" s="173">
        <f>SUMPRODUCT((L32=2)+(R32=2)+(X32=2)+(AD32=2)+(AJ32=2)+(AP32=2)+(F32=2)+(BB32=2)+(BH32=2))</f>
        <v>0</v>
      </c>
      <c r="BM32" s="175">
        <f t="shared" ref="BM32" si="7">SUM(BJ32*2)+BL32</f>
        <v>0</v>
      </c>
      <c r="BN32" s="198">
        <f>SUM(D32,J32,P32,V32,AB32,AH32,AN32,AS32,AY32,BE32)</f>
        <v>0</v>
      </c>
      <c r="BO32" s="189" t="s">
        <v>14</v>
      </c>
      <c r="BP32" s="189">
        <f>SUM(F32,L32,R32,X32,AD32,AJ32,AP32,BB32,BH32)</f>
        <v>0</v>
      </c>
      <c r="BQ32" s="156" t="e">
        <f>SUM(BN32/BP32)</f>
        <v>#DIV/0!</v>
      </c>
      <c r="BR32" s="189">
        <f>SUM(J33,J34,J35,P33,P34,P35,V33,V34,V35,AB33,AB34,AB35,AH33,AH34,AH35,AN33,AN34,AN35,AT33,AT34,AT35,AZ33,AZ34,AZ35,BF33,BF34,BF35,D33,D34,D35)</f>
        <v>0</v>
      </c>
      <c r="BS32" s="189">
        <f>SUM(F33,F34,F35,L33,L34,L35,R33,R34,R35,X33,X34,X35,AD33,AD34,AD35,AJ33,AJ34,AJ35,AP33,AP34,AP35,AV33,AV34,AV35,BB33,BB34,BB35,BH33,BH34,BH35)</f>
        <v>0</v>
      </c>
      <c r="BT32" s="162" t="e">
        <f>SUM(BR32/BS32)</f>
        <v>#DIV/0!</v>
      </c>
      <c r="BU32" s="166">
        <f>$BV32</f>
        <v>6</v>
      </c>
      <c r="BV32" s="1">
        <f>RANK(BY32,BY$4:BY$43)</f>
        <v>6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168">
        <f>$AR$3</f>
        <v>0</v>
      </c>
      <c r="B33" s="210"/>
      <c r="C33" s="55" t="str">
        <f>AW5</f>
        <v/>
      </c>
      <c r="D33" s="34">
        <f>AV5</f>
        <v>0</v>
      </c>
      <c r="E33" s="128" t="s">
        <v>13</v>
      </c>
      <c r="F33" s="128">
        <f>AT5</f>
        <v>0</v>
      </c>
      <c r="G33" s="15" t="str">
        <f>AS5</f>
        <v/>
      </c>
      <c r="H33" s="196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182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182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182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182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182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185"/>
      <c r="AS33" s="133"/>
      <c r="AT33" s="34"/>
      <c r="AU33" s="34" t="s">
        <v>13</v>
      </c>
      <c r="AV33" s="35"/>
      <c r="AW33" s="36"/>
      <c r="AX33" s="203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203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171"/>
      <c r="BK33" s="171"/>
      <c r="BL33" s="171"/>
      <c r="BM33" s="176"/>
      <c r="BN33" s="179"/>
      <c r="BO33" s="160"/>
      <c r="BP33" s="160"/>
      <c r="BQ33" s="157"/>
      <c r="BR33" s="160"/>
      <c r="BS33" s="160"/>
      <c r="BT33" s="163"/>
      <c r="BU33" s="166"/>
      <c r="BW33" s="21"/>
    </row>
    <row r="34" spans="1:77" ht="12" hidden="1" customHeight="1">
      <c r="A34" s="169"/>
      <c r="B34" s="210"/>
      <c r="C34" s="55" t="str">
        <f>AW6</f>
        <v/>
      </c>
      <c r="D34" s="34">
        <f>AV6</f>
        <v>0</v>
      </c>
      <c r="E34" s="128" t="s">
        <v>13</v>
      </c>
      <c r="F34" s="128">
        <f>AT6</f>
        <v>0</v>
      </c>
      <c r="G34" s="15" t="str">
        <f>AS6</f>
        <v/>
      </c>
      <c r="H34" s="196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182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182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182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182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182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185"/>
      <c r="AS34" s="133"/>
      <c r="AT34" s="34"/>
      <c r="AU34" s="34" t="s">
        <v>13</v>
      </c>
      <c r="AV34" s="35"/>
      <c r="AW34" s="36"/>
      <c r="AX34" s="203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203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171"/>
      <c r="BK34" s="171"/>
      <c r="BL34" s="171"/>
      <c r="BM34" s="176"/>
      <c r="BN34" s="179"/>
      <c r="BO34" s="160"/>
      <c r="BP34" s="160"/>
      <c r="BQ34" s="157"/>
      <c r="BR34" s="160"/>
      <c r="BS34" s="160"/>
      <c r="BT34" s="163"/>
      <c r="BU34" s="166"/>
      <c r="BW34" s="21"/>
    </row>
    <row r="35" spans="1:77" ht="12" hidden="1" customHeight="1" thickBot="1">
      <c r="A35" s="192"/>
      <c r="B35" s="210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06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200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200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200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200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200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01"/>
      <c r="AS35" s="134"/>
      <c r="AT35" s="38"/>
      <c r="AU35" s="38" t="s">
        <v>13</v>
      </c>
      <c r="AV35" s="46"/>
      <c r="AW35" s="39"/>
      <c r="AX35" s="204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204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174"/>
      <c r="BK35" s="174"/>
      <c r="BL35" s="174"/>
      <c r="BM35" s="177"/>
      <c r="BN35" s="199"/>
      <c r="BO35" s="190"/>
      <c r="BP35" s="190"/>
      <c r="BQ35" s="191"/>
      <c r="BR35" s="190"/>
      <c r="BS35" s="190"/>
      <c r="BT35" s="187"/>
      <c r="BU35" s="188"/>
      <c r="BW35" s="21"/>
    </row>
    <row r="36" spans="1:77" ht="12" hidden="1" customHeight="1">
      <c r="A36" s="28">
        <f>$AX$2</f>
        <v>0</v>
      </c>
      <c r="B36" s="193">
        <f>$AX$4</f>
        <v>0</v>
      </c>
      <c r="C36" s="40"/>
      <c r="D36" s="96" t="str">
        <f>$BB$4</f>
        <v/>
      </c>
      <c r="E36" s="96" t="s">
        <v>13</v>
      </c>
      <c r="F36" s="41">
        <f>$AZ$4</f>
        <v>0</v>
      </c>
      <c r="G36" s="42"/>
      <c r="H36" s="195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181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181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181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181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181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181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184"/>
      <c r="AY36" s="132"/>
      <c r="AZ36" s="30"/>
      <c r="BA36" s="30" t="s">
        <v>13</v>
      </c>
      <c r="BB36" s="43"/>
      <c r="BC36" s="31"/>
      <c r="BD36" s="202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173">
        <f>SUMPRODUCT((D36=2)+(J36=2)+(V36=2)+(P36=2)+(AB36=2)+(AH36=2)+(AN36=2)+(AT36=2)+(BE36=2))</f>
        <v>0</v>
      </c>
      <c r="BK36" s="205" t="s">
        <v>14</v>
      </c>
      <c r="BL36" s="173">
        <f>SUMPRODUCT((L36=2)+(R36=2)+(X36=2)+(AC36=2)+(AJ36=2)+(AP36=2)+(AV36=2)+(BB36=2)+(BH36=2))</f>
        <v>0</v>
      </c>
      <c r="BM36" s="175">
        <f t="shared" ref="BM36" si="8">SUM(BJ36*2)+BL36</f>
        <v>0</v>
      </c>
      <c r="BN36" s="198">
        <f>SUM(D36,J36,P36,V36,AB36,AG36,AN36,AT36,BE36)</f>
        <v>0</v>
      </c>
      <c r="BO36" s="189" t="s">
        <v>14</v>
      </c>
      <c r="BP36" s="189">
        <f>SUM(F36,L36,R36,X36,AD36,AJ36,AP36,AV36,BH36)</f>
        <v>0</v>
      </c>
      <c r="BQ36" s="156" t="e">
        <f>SUM(BN36/BP36)</f>
        <v>#DIV/0!</v>
      </c>
      <c r="BR36" s="189">
        <f>SUM(J37,J38,J39,P37,P38,P39,V37,V38,V39,AB37,AB38,AB39,AH37,AH38,AH39,AN37,AN38,AN39,AT37,AT38,AT39,AZ37,AZ38,AZ39,BF37,BF38,BF39,D37,D38,D39)</f>
        <v>0</v>
      </c>
      <c r="BS36" s="189">
        <f>SUM(F37,F38,F39,L37,L38,L39,R37,R38,R39,X37,X38,X39,AD37,AD38,AD39,AJ37,AJ38,AJ39,AP37,AP38,AP39,AV37,AV38,AV39,BB37,BB38,BB39,BH37,BH38,BH39)</f>
        <v>0</v>
      </c>
      <c r="BT36" s="162" t="e">
        <f>SUM(BR36/BS36)</f>
        <v>#DIV/0!</v>
      </c>
      <c r="BU36" s="166">
        <f>$BV36</f>
        <v>6</v>
      </c>
      <c r="BV36" s="1">
        <f>RANK(BY36,BY$4:BY$43)</f>
        <v>6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168">
        <f>$AX$3</f>
        <v>0</v>
      </c>
      <c r="B37" s="193"/>
      <c r="C37" s="33" t="str">
        <f>BC5</f>
        <v/>
      </c>
      <c r="D37" s="128">
        <f>BB5</f>
        <v>0</v>
      </c>
      <c r="E37" s="128" t="s">
        <v>13</v>
      </c>
      <c r="F37" s="34">
        <f>$AZ$5</f>
        <v>0</v>
      </c>
      <c r="G37" s="48" t="str">
        <f>AY5</f>
        <v/>
      </c>
      <c r="H37" s="196"/>
      <c r="I37" s="34" t="str">
        <f>BC9</f>
        <v/>
      </c>
      <c r="J37" s="128">
        <f>BB9</f>
        <v>0</v>
      </c>
      <c r="K37" s="128" t="s">
        <v>13</v>
      </c>
      <c r="L37" s="14">
        <f>AZ9</f>
        <v>0</v>
      </c>
      <c r="M37" s="15" t="str">
        <f>AY9</f>
        <v/>
      </c>
      <c r="N37" s="182"/>
      <c r="O37" s="34" t="str">
        <f>BC13</f>
        <v/>
      </c>
      <c r="P37" s="59">
        <f>BB13</f>
        <v>0</v>
      </c>
      <c r="Q37" s="128" t="s">
        <v>13</v>
      </c>
      <c r="R37" s="128">
        <f>AZ13</f>
        <v>0</v>
      </c>
      <c r="S37" s="60" t="str">
        <f>AY13</f>
        <v/>
      </c>
      <c r="T37" s="182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182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182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182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182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185"/>
      <c r="AY37" s="133"/>
      <c r="AZ37" s="34"/>
      <c r="BA37" s="34" t="s">
        <v>13</v>
      </c>
      <c r="BB37" s="35"/>
      <c r="BC37" s="48"/>
      <c r="BD37" s="203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171"/>
      <c r="BK37" s="171"/>
      <c r="BL37" s="171"/>
      <c r="BM37" s="176"/>
      <c r="BN37" s="179"/>
      <c r="BO37" s="160"/>
      <c r="BP37" s="160"/>
      <c r="BQ37" s="157"/>
      <c r="BR37" s="160"/>
      <c r="BS37" s="160"/>
      <c r="BT37" s="163"/>
      <c r="BU37" s="166"/>
      <c r="BW37" s="21"/>
    </row>
    <row r="38" spans="1:77" ht="12" hidden="1" customHeight="1">
      <c r="A38" s="169"/>
      <c r="B38" s="193"/>
      <c r="C38" s="33" t="str">
        <f>BC6</f>
        <v/>
      </c>
      <c r="D38" s="128">
        <f>BB6</f>
        <v>0</v>
      </c>
      <c r="E38" s="128" t="s">
        <v>13</v>
      </c>
      <c r="F38" s="34">
        <f>AZ6</f>
        <v>0</v>
      </c>
      <c r="G38" s="48" t="str">
        <f>AY6</f>
        <v/>
      </c>
      <c r="H38" s="196"/>
      <c r="I38" s="34" t="str">
        <f>BC10</f>
        <v/>
      </c>
      <c r="J38" s="128">
        <f>BB10</f>
        <v>0</v>
      </c>
      <c r="K38" s="128" t="s">
        <v>13</v>
      </c>
      <c r="L38" s="14">
        <f>AZ10</f>
        <v>0</v>
      </c>
      <c r="M38" s="15" t="str">
        <f>AY10</f>
        <v/>
      </c>
      <c r="N38" s="182"/>
      <c r="O38" s="34" t="str">
        <f>BC14</f>
        <v/>
      </c>
      <c r="P38" s="62">
        <f>BB14</f>
        <v>0</v>
      </c>
      <c r="Q38" s="128" t="s">
        <v>13</v>
      </c>
      <c r="R38" s="128">
        <f>AZ14</f>
        <v>0</v>
      </c>
      <c r="S38" s="15" t="str">
        <f>AY14</f>
        <v/>
      </c>
      <c r="T38" s="182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182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182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182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182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185"/>
      <c r="AY38" s="133"/>
      <c r="AZ38" s="34"/>
      <c r="BA38" s="34" t="s">
        <v>13</v>
      </c>
      <c r="BB38" s="35"/>
      <c r="BC38" s="48"/>
      <c r="BD38" s="203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171"/>
      <c r="BK38" s="171"/>
      <c r="BL38" s="171"/>
      <c r="BM38" s="176"/>
      <c r="BN38" s="179"/>
      <c r="BO38" s="160"/>
      <c r="BP38" s="160"/>
      <c r="BQ38" s="157"/>
      <c r="BR38" s="160"/>
      <c r="BS38" s="160"/>
      <c r="BT38" s="163"/>
      <c r="BU38" s="166"/>
      <c r="BW38" s="21"/>
    </row>
    <row r="39" spans="1:77" ht="12" hidden="1" customHeight="1" thickBot="1">
      <c r="A39" s="192"/>
      <c r="B39" s="193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06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200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200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200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200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200"/>
      <c r="AM39" s="134" t="str">
        <f>BC31</f>
        <v/>
      </c>
      <c r="AN39" s="131">
        <f>BB31</f>
        <v>0</v>
      </c>
      <c r="AO39" s="131" t="s">
        <v>13</v>
      </c>
      <c r="AP39" s="64">
        <f>AZ31</f>
        <v>0</v>
      </c>
      <c r="AQ39" s="39" t="str">
        <f>AY31</f>
        <v/>
      </c>
      <c r="AR39" s="200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01"/>
      <c r="AY39" s="134"/>
      <c r="AZ39" s="38"/>
      <c r="BA39" s="38" t="s">
        <v>13</v>
      </c>
      <c r="BB39" s="46"/>
      <c r="BC39" s="49"/>
      <c r="BD39" s="204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174"/>
      <c r="BK39" s="174"/>
      <c r="BL39" s="174"/>
      <c r="BM39" s="177"/>
      <c r="BN39" s="199"/>
      <c r="BO39" s="190"/>
      <c r="BP39" s="190"/>
      <c r="BQ39" s="191"/>
      <c r="BR39" s="190"/>
      <c r="BS39" s="190"/>
      <c r="BT39" s="187"/>
      <c r="BU39" s="188"/>
      <c r="BW39" s="21"/>
    </row>
    <row r="40" spans="1:77" ht="12" hidden="1" customHeight="1">
      <c r="A40" s="66">
        <f>$BD$2</f>
        <v>0</v>
      </c>
      <c r="B40" s="193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195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181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181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181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181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181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181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181">
        <f>$BD$36</f>
        <v>0</v>
      </c>
      <c r="AY40" s="133"/>
      <c r="AZ40" s="41" t="str">
        <f>BH36</f>
        <v/>
      </c>
      <c r="BA40" s="41" t="s">
        <v>13</v>
      </c>
      <c r="BB40" s="67" t="str">
        <f>BE36</f>
        <v/>
      </c>
      <c r="BC40" s="68"/>
      <c r="BD40" s="184"/>
      <c r="BE40" s="133"/>
      <c r="BF40" s="41"/>
      <c r="BG40" s="41" t="s">
        <v>13</v>
      </c>
      <c r="BH40" s="67"/>
      <c r="BI40" s="130"/>
      <c r="BJ40" s="173">
        <f>SUMPRODUCT((J40=2)+(P40=2)+(V40=2)+(AB40=2)+(AH40=2)+(D40=2)+(AN40=2)+(AT40=2)+(AZ40=2))</f>
        <v>0</v>
      </c>
      <c r="BK40" s="171" t="s">
        <v>14</v>
      </c>
      <c r="BL40" s="173">
        <f>SUMPRODUCT((L40=2)+(R40=2)+(X40=2)+(AD40=2)+(AJ40=2)+(F40=2)+(AP40=2)+(AV40=2)+(BB40=2))</f>
        <v>0</v>
      </c>
      <c r="BM40" s="175">
        <f t="shared" ref="BM40" si="9">SUM(BJ40*2)+BL40</f>
        <v>0</v>
      </c>
      <c r="BN40" s="178">
        <f>SUM(D40,J40,P40,V40,AB40,AH40,AN40,AT40,AZ40,BD40)</f>
        <v>0</v>
      </c>
      <c r="BO40" s="159" t="s">
        <v>14</v>
      </c>
      <c r="BP40" s="159">
        <f>SUM(F40,L40,R40,X40,AD40,AJ40,AP40,AV40,BB40)</f>
        <v>0</v>
      </c>
      <c r="BQ40" s="156" t="e">
        <f>SUM(BN40/BP40)</f>
        <v>#DIV/0!</v>
      </c>
      <c r="BR40" s="159">
        <f>SUM(J41,J42,J43,P41,P42,P43,V41,V42,V43,AB41,AB42,AB43,AH41,AH42,AH43,AN41,AN42,AN43,AT41,AT42,AT43,AZ41,AZ42,AZ43,BF41,BF42,BF43,D41,D42,D43)</f>
        <v>0</v>
      </c>
      <c r="BS40" s="159">
        <f>SUM(F41,F42,F43,L41,L42,L43,R41,R42,R43,X41,X42,X43,AD41,AD42,AD43,AJ41,AJ42,AJ43,AP41,AP42,AP43,AV41,AV42,AV43,BB41,BB42,BB43,BH41,BH42,BH43)</f>
        <v>0</v>
      </c>
      <c r="BT40" s="162" t="e">
        <f>SUM(BR40/BS40)</f>
        <v>#DIV/0!</v>
      </c>
      <c r="BU40" s="165">
        <f>$BV40</f>
        <v>6</v>
      </c>
      <c r="BV40" s="1">
        <f>RANK(BY40,BY$4:BY$43)</f>
        <v>6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168">
        <f>$BD$3</f>
        <v>0</v>
      </c>
      <c r="B41" s="193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196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182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182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182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182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182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182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182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185"/>
      <c r="BE41" s="34"/>
      <c r="BF41" s="34"/>
      <c r="BG41" s="34" t="s">
        <v>13</v>
      </c>
      <c r="BH41" s="35"/>
      <c r="BI41" s="34"/>
      <c r="BJ41" s="171"/>
      <c r="BK41" s="171"/>
      <c r="BL41" s="171"/>
      <c r="BM41" s="176"/>
      <c r="BN41" s="179"/>
      <c r="BO41" s="160"/>
      <c r="BP41" s="160"/>
      <c r="BQ41" s="157"/>
      <c r="BR41" s="160"/>
      <c r="BS41" s="160"/>
      <c r="BT41" s="163"/>
      <c r="BU41" s="166"/>
      <c r="BW41" s="21"/>
    </row>
    <row r="42" spans="1:77" ht="12" hidden="1" customHeight="1">
      <c r="A42" s="169"/>
      <c r="B42" s="193"/>
      <c r="C42" s="33" t="str">
        <f>BI6</f>
        <v/>
      </c>
      <c r="D42" s="128">
        <f>BH6</f>
        <v>0</v>
      </c>
      <c r="E42" s="128" t="s">
        <v>13</v>
      </c>
      <c r="F42" s="128">
        <f>BF6</f>
        <v>0</v>
      </c>
      <c r="G42" s="15" t="str">
        <f>BE6</f>
        <v/>
      </c>
      <c r="H42" s="196"/>
      <c r="I42" s="34" t="str">
        <f>BI10</f>
        <v/>
      </c>
      <c r="J42" s="128">
        <f>BH10</f>
        <v>0</v>
      </c>
      <c r="K42" s="128" t="s">
        <v>13</v>
      </c>
      <c r="L42" s="14">
        <f>BF10</f>
        <v>0</v>
      </c>
      <c r="M42" s="15" t="str">
        <f>BE10</f>
        <v/>
      </c>
      <c r="N42" s="182"/>
      <c r="O42" s="34" t="str">
        <f>BI14</f>
        <v/>
      </c>
      <c r="P42" s="128">
        <f>BH14</f>
        <v>0</v>
      </c>
      <c r="Q42" s="128" t="s">
        <v>13</v>
      </c>
      <c r="R42" s="14">
        <f>BF14</f>
        <v>0</v>
      </c>
      <c r="S42" s="15" t="str">
        <f>BE14</f>
        <v/>
      </c>
      <c r="T42" s="182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182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182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182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182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182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185"/>
      <c r="BE42" s="34"/>
      <c r="BF42" s="34"/>
      <c r="BG42" s="34" t="s">
        <v>13</v>
      </c>
      <c r="BH42" s="35"/>
      <c r="BI42" s="34"/>
      <c r="BJ42" s="171"/>
      <c r="BK42" s="171"/>
      <c r="BL42" s="171"/>
      <c r="BM42" s="176"/>
      <c r="BN42" s="179"/>
      <c r="BO42" s="160"/>
      <c r="BP42" s="160"/>
      <c r="BQ42" s="157"/>
      <c r="BR42" s="160"/>
      <c r="BS42" s="160"/>
      <c r="BT42" s="163"/>
      <c r="BU42" s="166"/>
      <c r="BW42" s="21"/>
    </row>
    <row r="43" spans="1:77" ht="12" hidden="1" customHeight="1" thickBot="1">
      <c r="A43" s="170"/>
      <c r="B43" s="194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197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183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183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183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183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183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183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183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186"/>
      <c r="BE43" s="80"/>
      <c r="BF43" s="74"/>
      <c r="BG43" s="74" t="s">
        <v>13</v>
      </c>
      <c r="BH43" s="79"/>
      <c r="BI43" s="135"/>
      <c r="BJ43" s="174"/>
      <c r="BK43" s="172"/>
      <c r="BL43" s="174"/>
      <c r="BM43" s="177"/>
      <c r="BN43" s="180"/>
      <c r="BO43" s="161"/>
      <c r="BP43" s="161"/>
      <c r="BQ43" s="158"/>
      <c r="BR43" s="161"/>
      <c r="BS43" s="161"/>
      <c r="BT43" s="164"/>
      <c r="BU43" s="167"/>
    </row>
    <row r="44" spans="1:77" ht="14.25" thickTop="1">
      <c r="N44" s="82"/>
      <c r="O44" s="82"/>
      <c r="BJ44" s="152"/>
      <c r="BK44" s="152"/>
      <c r="BL44" s="153"/>
      <c r="BM44" s="154"/>
      <c r="BN44" s="154"/>
      <c r="BQ44" s="83"/>
    </row>
    <row r="45" spans="1:77">
      <c r="BQ45" s="83"/>
    </row>
    <row r="46" spans="1:77" ht="19.5" customHeight="1"/>
    <row r="47" spans="1:77" ht="15" customHeight="1"/>
    <row r="48" spans="1:77" ht="14.25" thickBot="1"/>
    <row r="49" spans="1:61" ht="41.25" customHeight="1" thickTop="1">
      <c r="A49" s="84" t="str">
        <f>$A$3</f>
        <v>チーム名</v>
      </c>
      <c r="B49" s="155" t="str">
        <f>$B$3</f>
        <v>GALAXIES</v>
      </c>
      <c r="C49" s="155"/>
      <c r="D49" s="155"/>
      <c r="E49" s="155"/>
      <c r="F49" s="155"/>
      <c r="G49" s="155"/>
      <c r="H49" s="141" t="str">
        <f>H3</f>
        <v>ジョーカー</v>
      </c>
      <c r="I49" s="141"/>
      <c r="J49" s="141"/>
      <c r="K49" s="141"/>
      <c r="L49" s="141"/>
      <c r="M49" s="141"/>
      <c r="N49" s="141" t="str">
        <f>$N$3</f>
        <v>エンジェルス　A</v>
      </c>
      <c r="O49" s="141"/>
      <c r="P49" s="141"/>
      <c r="Q49" s="141"/>
      <c r="R49" s="141"/>
      <c r="S49" s="141"/>
      <c r="T49" s="141" t="str">
        <f>$T$3</f>
        <v>スポーツクラブＺ　</v>
      </c>
      <c r="U49" s="141"/>
      <c r="V49" s="141"/>
      <c r="W49" s="141"/>
      <c r="X49" s="141"/>
      <c r="Y49" s="141"/>
      <c r="Z49" s="141" t="str">
        <f>$Z$3</f>
        <v>Mombero　　　　　（マムベーロ）</v>
      </c>
      <c r="AA49" s="141"/>
      <c r="AB49" s="141"/>
      <c r="AC49" s="141"/>
      <c r="AD49" s="141"/>
      <c r="AE49" s="141"/>
      <c r="AF49" s="141">
        <f>$AF$3</f>
        <v>0</v>
      </c>
      <c r="AG49" s="141"/>
      <c r="AH49" s="141"/>
      <c r="AI49" s="141"/>
      <c r="AJ49" s="141"/>
      <c r="AK49" s="141"/>
      <c r="AL49" s="141">
        <f>$AL$3</f>
        <v>0</v>
      </c>
      <c r="AM49" s="141"/>
      <c r="AN49" s="141"/>
      <c r="AO49" s="141"/>
      <c r="AP49" s="141"/>
      <c r="AQ49" s="141"/>
      <c r="AR49" s="274">
        <f>$AR$3</f>
        <v>0</v>
      </c>
      <c r="AS49" s="275"/>
      <c r="AT49" s="275"/>
      <c r="AU49" s="275"/>
      <c r="AV49" s="275"/>
      <c r="AW49" s="276"/>
      <c r="AX49" s="274">
        <f>$AX$3</f>
        <v>0</v>
      </c>
      <c r="AY49" s="275"/>
      <c r="AZ49" s="275"/>
      <c r="BA49" s="275"/>
      <c r="BB49" s="275"/>
      <c r="BC49" s="276"/>
      <c r="BD49" s="274">
        <f>$BD$3</f>
        <v>0</v>
      </c>
      <c r="BE49" s="275"/>
      <c r="BF49" s="275"/>
      <c r="BG49" s="275"/>
      <c r="BH49" s="275"/>
      <c r="BI49" s="277"/>
    </row>
    <row r="50" spans="1:61" ht="22.5" customHeight="1" thickBot="1">
      <c r="A50" s="85" t="s">
        <v>11</v>
      </c>
      <c r="B50" s="139">
        <f>$BU$4</f>
        <v>3</v>
      </c>
      <c r="C50" s="139"/>
      <c r="D50" s="139"/>
      <c r="E50" s="139"/>
      <c r="F50" s="139"/>
      <c r="G50" s="139"/>
      <c r="H50" s="139">
        <f>$BU$8</f>
        <v>2</v>
      </c>
      <c r="I50" s="139"/>
      <c r="J50" s="139"/>
      <c r="K50" s="139"/>
      <c r="L50" s="139"/>
      <c r="M50" s="139"/>
      <c r="N50" s="139">
        <f>$BU$12</f>
        <v>1</v>
      </c>
      <c r="O50" s="139"/>
      <c r="P50" s="139"/>
      <c r="Q50" s="139"/>
      <c r="R50" s="139"/>
      <c r="S50" s="139"/>
      <c r="T50" s="139">
        <f>$BU$16</f>
        <v>4</v>
      </c>
      <c r="U50" s="139"/>
      <c r="V50" s="139"/>
      <c r="W50" s="139"/>
      <c r="X50" s="139"/>
      <c r="Y50" s="139"/>
      <c r="Z50" s="139">
        <f>$BU$20</f>
        <v>5</v>
      </c>
      <c r="AA50" s="139"/>
      <c r="AB50" s="139"/>
      <c r="AC50" s="139"/>
      <c r="AD50" s="139"/>
      <c r="AE50" s="139"/>
      <c r="AF50" s="139">
        <f>$BU$24</f>
        <v>6</v>
      </c>
      <c r="AG50" s="139"/>
      <c r="AH50" s="139"/>
      <c r="AI50" s="139"/>
      <c r="AJ50" s="139"/>
      <c r="AK50" s="139"/>
      <c r="AL50" s="139">
        <f>$BU$28</f>
        <v>6</v>
      </c>
      <c r="AM50" s="139"/>
      <c r="AN50" s="139"/>
      <c r="AO50" s="139"/>
      <c r="AP50" s="139"/>
      <c r="AQ50" s="139"/>
      <c r="AR50" s="270">
        <f>$BU$32</f>
        <v>6</v>
      </c>
      <c r="AS50" s="271"/>
      <c r="AT50" s="271"/>
      <c r="AU50" s="271"/>
      <c r="AV50" s="271"/>
      <c r="AW50" s="272"/>
      <c r="AX50" s="270">
        <f>$BU$36</f>
        <v>6</v>
      </c>
      <c r="AY50" s="271"/>
      <c r="AZ50" s="271"/>
      <c r="BA50" s="271"/>
      <c r="BB50" s="271"/>
      <c r="BC50" s="272"/>
      <c r="BD50" s="270">
        <f>$BU$40</f>
        <v>6</v>
      </c>
      <c r="BE50" s="271"/>
      <c r="BF50" s="271"/>
      <c r="BG50" s="271"/>
      <c r="BH50" s="271"/>
      <c r="BI50" s="273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2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58:58">
      <c r="BF111" s="86"/>
    </row>
  </sheetData>
  <mergeCells count="283">
    <mergeCell ref="AF49:AK49"/>
    <mergeCell ref="B40:B43"/>
    <mergeCell ref="H40:H43"/>
    <mergeCell ref="N40:N43"/>
    <mergeCell ref="T40:T43"/>
    <mergeCell ref="Z40:Z43"/>
    <mergeCell ref="AL50:AQ50"/>
    <mergeCell ref="AR50:AW50"/>
    <mergeCell ref="AX50:BC50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AF40:AF43"/>
    <mergeCell ref="BQ36:BQ39"/>
    <mergeCell ref="BR36:BR39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N16:N19"/>
    <mergeCell ref="T16:Y19"/>
    <mergeCell ref="Z16:Z19"/>
    <mergeCell ref="AF16:AF19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O16:BO19"/>
    <mergeCell ref="BP16:BP19"/>
    <mergeCell ref="BQ16:BQ19"/>
    <mergeCell ref="BN12:BN15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BT8:BT11"/>
    <mergeCell ref="BU8:BU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A13:A15"/>
    <mergeCell ref="BK12:BK15"/>
    <mergeCell ref="BL12:BL15"/>
    <mergeCell ref="BM12:BM15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AL2:AQ2"/>
    <mergeCell ref="AR2:AW2"/>
    <mergeCell ref="AX2:BC2"/>
    <mergeCell ref="BD2:BI2"/>
    <mergeCell ref="AR3:AW3"/>
    <mergeCell ref="AX3:BC3"/>
    <mergeCell ref="BD3:BI3"/>
    <mergeCell ref="B4:G7"/>
    <mergeCell ref="H4:H7"/>
    <mergeCell ref="N4:N7"/>
    <mergeCell ref="T4:T7"/>
    <mergeCell ref="Z4:Z7"/>
    <mergeCell ref="AF4:AF7"/>
    <mergeCell ref="AL4:AL7"/>
    <mergeCell ref="B1:G1"/>
    <mergeCell ref="H1:P1"/>
    <mergeCell ref="B2:G2"/>
    <mergeCell ref="H2:M2"/>
    <mergeCell ref="N2:S2"/>
    <mergeCell ref="T2:Y2"/>
    <mergeCell ref="BS2:BS3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</mergeCells>
  <phoneticPr fontId="1"/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111"/>
  <sheetViews>
    <sheetView zoomScaleNormal="100" workbookViewId="0">
      <pane xSplit="1" topLeftCell="B1" activePane="topRight" state="frozen"/>
      <selection pane="topRight" activeCell="AF24" sqref="AF24:AK27"/>
    </sheetView>
  </sheetViews>
  <sheetFormatPr defaultRowHeight="13.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4" width="3.125" style="1" customWidth="1"/>
    <col min="35" max="35" width="1.625" style="1" customWidth="1"/>
    <col min="36" max="37" width="3.125" style="1" customWidth="1"/>
    <col min="38" max="40" width="3.125" style="1" hidden="1" customWidth="1"/>
    <col min="41" max="41" width="1.625" style="1" hidden="1" customWidth="1"/>
    <col min="42" max="42" width="3.125" style="1" hidden="1" customWidth="1"/>
    <col min="43" max="43" width="3" style="1" hidden="1" customWidth="1"/>
    <col min="44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>
      <c r="A1" s="3" t="s">
        <v>0</v>
      </c>
      <c r="B1" s="3"/>
      <c r="C1" s="3"/>
      <c r="D1" s="4" t="s">
        <v>115</v>
      </c>
      <c r="H1" s="269" t="s">
        <v>102</v>
      </c>
      <c r="I1" s="269"/>
      <c r="J1" s="269"/>
      <c r="K1" s="269"/>
      <c r="L1" s="269"/>
      <c r="M1" s="269"/>
      <c r="N1" s="269"/>
      <c r="P1" s="138" t="s">
        <v>43</v>
      </c>
      <c r="Q1" s="138"/>
      <c r="R1" s="138"/>
      <c r="S1" s="138"/>
      <c r="T1" s="138"/>
      <c r="U1" s="138"/>
      <c r="V1" s="138"/>
      <c r="W1" s="138"/>
      <c r="X1" s="138"/>
      <c r="Y1" s="138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>
      <c r="A2" s="5" t="s">
        <v>3</v>
      </c>
      <c r="B2" s="149"/>
      <c r="C2" s="150"/>
      <c r="D2" s="150"/>
      <c r="E2" s="150"/>
      <c r="F2" s="150"/>
      <c r="G2" s="151"/>
      <c r="H2" s="149"/>
      <c r="I2" s="150"/>
      <c r="J2" s="150"/>
      <c r="K2" s="150"/>
      <c r="L2" s="150"/>
      <c r="M2" s="151"/>
      <c r="N2" s="149"/>
      <c r="O2" s="150"/>
      <c r="P2" s="150"/>
      <c r="Q2" s="150"/>
      <c r="R2" s="150"/>
      <c r="S2" s="151"/>
      <c r="T2" s="149"/>
      <c r="U2" s="150"/>
      <c r="V2" s="150"/>
      <c r="W2" s="150"/>
      <c r="X2" s="150"/>
      <c r="Y2" s="151"/>
      <c r="Z2" s="149"/>
      <c r="AA2" s="150"/>
      <c r="AB2" s="150"/>
      <c r="AC2" s="150"/>
      <c r="AD2" s="150"/>
      <c r="AE2" s="151"/>
      <c r="AF2" s="149"/>
      <c r="AG2" s="150"/>
      <c r="AH2" s="150"/>
      <c r="AI2" s="150"/>
      <c r="AJ2" s="150"/>
      <c r="AK2" s="151"/>
      <c r="AL2" s="149"/>
      <c r="AM2" s="150"/>
      <c r="AN2" s="150"/>
      <c r="AO2" s="150"/>
      <c r="AP2" s="150"/>
      <c r="AQ2" s="151"/>
      <c r="AR2" s="149"/>
      <c r="AS2" s="150"/>
      <c r="AT2" s="150"/>
      <c r="AU2" s="150"/>
      <c r="AV2" s="150"/>
      <c r="AW2" s="151"/>
      <c r="AX2" s="149"/>
      <c r="AY2" s="150"/>
      <c r="AZ2" s="150"/>
      <c r="BA2" s="150"/>
      <c r="BB2" s="150"/>
      <c r="BC2" s="151"/>
      <c r="BD2" s="149"/>
      <c r="BE2" s="150"/>
      <c r="BF2" s="150"/>
      <c r="BG2" s="150"/>
      <c r="BH2" s="150"/>
      <c r="BI2" s="151"/>
      <c r="BJ2" s="262" t="s">
        <v>4</v>
      </c>
      <c r="BK2" s="263"/>
      <c r="BL2" s="263"/>
      <c r="BM2" s="266" t="s">
        <v>27</v>
      </c>
      <c r="BN2" s="252" t="s">
        <v>5</v>
      </c>
      <c r="BO2" s="91"/>
      <c r="BP2" s="254" t="s">
        <v>6</v>
      </c>
      <c r="BQ2" s="256" t="s">
        <v>7</v>
      </c>
      <c r="BR2" s="258" t="s">
        <v>8</v>
      </c>
      <c r="BS2" s="260" t="s">
        <v>9</v>
      </c>
      <c r="BT2" s="256" t="s">
        <v>10</v>
      </c>
      <c r="BU2" s="247" t="s">
        <v>11</v>
      </c>
    </row>
    <row r="3" spans="1:77" s="87" customFormat="1" ht="30.75" customHeight="1" thickBot="1">
      <c r="A3" s="6" t="s">
        <v>12</v>
      </c>
      <c r="B3" s="249" t="s">
        <v>40</v>
      </c>
      <c r="C3" s="250"/>
      <c r="D3" s="250"/>
      <c r="E3" s="250"/>
      <c r="F3" s="250"/>
      <c r="G3" s="251"/>
      <c r="H3" s="249" t="s">
        <v>116</v>
      </c>
      <c r="I3" s="250"/>
      <c r="J3" s="250"/>
      <c r="K3" s="250"/>
      <c r="L3" s="250"/>
      <c r="M3" s="251"/>
      <c r="N3" s="249" t="s">
        <v>117</v>
      </c>
      <c r="O3" s="250"/>
      <c r="P3" s="250"/>
      <c r="Q3" s="250"/>
      <c r="R3" s="250"/>
      <c r="S3" s="251"/>
      <c r="T3" s="249" t="s">
        <v>118</v>
      </c>
      <c r="U3" s="250"/>
      <c r="V3" s="250"/>
      <c r="W3" s="250"/>
      <c r="X3" s="250"/>
      <c r="Y3" s="251"/>
      <c r="Z3" s="249" t="s">
        <v>119</v>
      </c>
      <c r="AA3" s="250"/>
      <c r="AB3" s="250"/>
      <c r="AC3" s="250"/>
      <c r="AD3" s="250"/>
      <c r="AE3" s="251"/>
      <c r="AF3" s="249" t="s">
        <v>120</v>
      </c>
      <c r="AG3" s="250"/>
      <c r="AH3" s="250"/>
      <c r="AI3" s="250"/>
      <c r="AJ3" s="250"/>
      <c r="AK3" s="251"/>
      <c r="AL3" s="249"/>
      <c r="AM3" s="250"/>
      <c r="AN3" s="250"/>
      <c r="AO3" s="250"/>
      <c r="AP3" s="250"/>
      <c r="AQ3" s="251"/>
      <c r="AR3" s="249"/>
      <c r="AS3" s="250"/>
      <c r="AT3" s="250"/>
      <c r="AU3" s="250"/>
      <c r="AV3" s="250"/>
      <c r="AW3" s="251"/>
      <c r="AX3" s="249"/>
      <c r="AY3" s="250"/>
      <c r="AZ3" s="250"/>
      <c r="BA3" s="250"/>
      <c r="BB3" s="250"/>
      <c r="BC3" s="251"/>
      <c r="BD3" s="249"/>
      <c r="BE3" s="250"/>
      <c r="BF3" s="250"/>
      <c r="BG3" s="250"/>
      <c r="BH3" s="250"/>
      <c r="BI3" s="250"/>
      <c r="BJ3" s="264"/>
      <c r="BK3" s="265"/>
      <c r="BL3" s="265"/>
      <c r="BM3" s="267"/>
      <c r="BN3" s="253"/>
      <c r="BO3" s="92"/>
      <c r="BP3" s="255"/>
      <c r="BQ3" s="257"/>
      <c r="BR3" s="259"/>
      <c r="BS3" s="261"/>
      <c r="BT3" s="257"/>
      <c r="BU3" s="248"/>
    </row>
    <row r="4" spans="1:77" ht="13.5" customHeight="1">
      <c r="A4" s="7" t="s">
        <v>28</v>
      </c>
      <c r="B4" s="211"/>
      <c r="C4" s="212"/>
      <c r="D4" s="212"/>
      <c r="E4" s="212"/>
      <c r="F4" s="212"/>
      <c r="G4" s="213"/>
      <c r="H4" s="244"/>
      <c r="I4" s="93" t="str">
        <f>IF(J5="","",SUM(I5:I7))</f>
        <v/>
      </c>
      <c r="J4" s="94"/>
      <c r="K4" s="30" t="s">
        <v>13</v>
      </c>
      <c r="L4" s="93" t="str">
        <f>IF(L5="","",SUM(M5:M7))</f>
        <v/>
      </c>
      <c r="M4" s="94"/>
      <c r="N4" s="143" t="s">
        <v>21</v>
      </c>
      <c r="O4" s="98">
        <f>IF(P5="","",SUM(O5:O7))</f>
        <v>0</v>
      </c>
      <c r="P4" s="111"/>
      <c r="Q4" s="101" t="s">
        <v>13</v>
      </c>
      <c r="R4" s="98">
        <f>IF(R5="","",SUM(S5:S7))</f>
        <v>2</v>
      </c>
      <c r="S4" s="99"/>
      <c r="T4" s="143" t="s">
        <v>23</v>
      </c>
      <c r="U4" s="98">
        <f>IF(V5="","",SUM(U5:U7))</f>
        <v>2</v>
      </c>
      <c r="V4" s="99"/>
      <c r="W4" s="101" t="s">
        <v>13</v>
      </c>
      <c r="X4" s="98">
        <f>IF(X5="","",SUM(Y5:Y7))</f>
        <v>0</v>
      </c>
      <c r="Y4" s="99"/>
      <c r="Z4" s="143" t="s">
        <v>18</v>
      </c>
      <c r="AA4" s="98">
        <f>IF(AB5="","",SUM(AA5:AA7))</f>
        <v>2</v>
      </c>
      <c r="AB4" s="99"/>
      <c r="AC4" s="100" t="s">
        <v>13</v>
      </c>
      <c r="AD4" s="98">
        <f>IF(AD5="","",SUM(AE5:AE7))</f>
        <v>1</v>
      </c>
      <c r="AE4" s="99"/>
      <c r="AF4" s="143" t="s">
        <v>26</v>
      </c>
      <c r="AG4" s="98">
        <f>IF(AH5="","",SUM(AG5:AG7))</f>
        <v>0</v>
      </c>
      <c r="AH4" s="99"/>
      <c r="AI4" s="101" t="s">
        <v>13</v>
      </c>
      <c r="AJ4" s="98">
        <f>IF(AJ5="","",SUM(AK5:AK7))</f>
        <v>2</v>
      </c>
      <c r="AK4" s="99"/>
      <c r="AL4" s="143"/>
      <c r="AM4" s="98" t="str">
        <f>IF(AN5="","",SUM(AM5:AM7))</f>
        <v/>
      </c>
      <c r="AN4" s="99"/>
      <c r="AO4" s="101" t="s">
        <v>13</v>
      </c>
      <c r="AP4" s="98" t="str">
        <f>IF(AP5="","",SUM(AQ5:AQ7))</f>
        <v/>
      </c>
      <c r="AQ4" s="99"/>
      <c r="AR4" s="241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202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202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173">
        <f>SUMPRODUCT((I4=2)+(O4=2)+(U4=2)+(AA4=2)+(AG4=2)+(AM4=2)+(AS4=2)+(AY4=2)+(BE4=2))</f>
        <v>2</v>
      </c>
      <c r="BK4" s="173" t="s">
        <v>14</v>
      </c>
      <c r="BL4" s="173">
        <f>SUMPRODUCT((L4=2)+(R4=2)+(X4=2)+(AD4=2)+(AJ4=2)+(AP4=2)+(AV4=2)+(BB4=2)+(BH4=2))</f>
        <v>2</v>
      </c>
      <c r="BM4" s="175">
        <f>SUM(BJ4*2)+BL4</f>
        <v>6</v>
      </c>
      <c r="BN4" s="198">
        <f>SUM(I4,O4,U4,AA4,AG4,AM4,AS4,AY4,BE4)</f>
        <v>4</v>
      </c>
      <c r="BO4" s="189" t="s">
        <v>14</v>
      </c>
      <c r="BP4" s="189">
        <f>SUM(F4,L4,R4,X4,AD4,AJ4,AP4,AV4,BB4,BH4)</f>
        <v>5</v>
      </c>
      <c r="BQ4" s="238">
        <f>SUM(BN4/BP4)</f>
        <v>0.8</v>
      </c>
      <c r="BR4" s="189">
        <f>SUM(J5,J6,J7,P5,P6,P7,V5,V6,V7,AB5,AB6,AB7,AH5,AH6,AH7,AN5,AN6,AN7,AT5,AT6,AT7,AZ5,AZ6,AZ7,BF5,BF6,BF7,D5,D6,D7)</f>
        <v>111</v>
      </c>
      <c r="BS4" s="189">
        <f>SUM(F5,F6,F7,L5,L6,L7,R5,R6,R7,X5,X6,X7,AD5,AD6,AD7,AJ5,AJ6,AJ7,AP5,AP6,AP7,AV5,AV6,AV7,BB5,BB6,BB7,BH5,BH6,BH7)</f>
        <v>105</v>
      </c>
      <c r="BT4" s="163">
        <f>SUM(BR4/BS4)</f>
        <v>1.0571428571428572</v>
      </c>
      <c r="BU4" s="166">
        <f>$BV4</f>
        <v>4</v>
      </c>
      <c r="BV4" s="1">
        <f>RANK(BY4,BY$4:BY$43)</f>
        <v>4</v>
      </c>
      <c r="BW4" s="1">
        <f>IF(BN4=0,0,IF(BP4=0,9,BQ4))</f>
        <v>0.8</v>
      </c>
      <c r="BX4" s="1">
        <f>IF(BR4=0,0,BT4)</f>
        <v>1.0571428571428572</v>
      </c>
      <c r="BY4" s="1">
        <f>BJ4+0.01*BW4+0.00001*BX4</f>
        <v>2.0080105714285716</v>
      </c>
    </row>
    <row r="5" spans="1:77" ht="12" customHeight="1">
      <c r="A5" s="207" t="str">
        <f>$B$3</f>
        <v>木曽川</v>
      </c>
      <c r="B5" s="214"/>
      <c r="C5" s="215"/>
      <c r="D5" s="215"/>
      <c r="E5" s="215"/>
      <c r="F5" s="215"/>
      <c r="G5" s="216"/>
      <c r="H5" s="245"/>
      <c r="I5" s="34" t="str">
        <f>IF(J5="","",IF(J5&gt;L5,1,0))</f>
        <v/>
      </c>
      <c r="J5" s="41"/>
      <c r="K5" s="34" t="s">
        <v>13</v>
      </c>
      <c r="L5" s="67"/>
      <c r="M5" s="34" t="str">
        <f>IF(L5="","",IF(L5&gt;J5,1,0))</f>
        <v/>
      </c>
      <c r="N5" s="144"/>
      <c r="O5" s="97">
        <f>IF(P5="","",IF(P5&gt;R5,1,0))</f>
        <v>0</v>
      </c>
      <c r="P5" s="105">
        <v>10</v>
      </c>
      <c r="Q5" s="106" t="s">
        <v>13</v>
      </c>
      <c r="R5" s="102">
        <v>15</v>
      </c>
      <c r="S5" s="97">
        <f>IF(R5="","",IF(R5&gt;P5,1,0))</f>
        <v>1</v>
      </c>
      <c r="T5" s="144"/>
      <c r="U5" s="97">
        <f>IF(V5="","",IF(V5&gt;X5,1,0))</f>
        <v>1</v>
      </c>
      <c r="V5" s="105">
        <v>15</v>
      </c>
      <c r="W5" s="97" t="s">
        <v>13</v>
      </c>
      <c r="X5" s="102">
        <v>3</v>
      </c>
      <c r="Y5" s="97">
        <f>IF(X5="","",IF(X5&gt;V5,1,0))</f>
        <v>0</v>
      </c>
      <c r="Z5" s="144"/>
      <c r="AA5" s="97">
        <f>IF(AB5="","",IF(AB5&gt;AD5,1,0))</f>
        <v>0</v>
      </c>
      <c r="AB5" s="105">
        <v>14</v>
      </c>
      <c r="AC5" s="97" t="s">
        <v>13</v>
      </c>
      <c r="AD5" s="102">
        <v>16</v>
      </c>
      <c r="AE5" s="97">
        <f>IF(AD5="","",IF(AD5&gt;AB5,1,0))</f>
        <v>1</v>
      </c>
      <c r="AF5" s="144"/>
      <c r="AG5" s="97">
        <f>IF(AH5="","",IF(AH5&gt;AJ5,1,0))</f>
        <v>0</v>
      </c>
      <c r="AH5" s="105">
        <v>12</v>
      </c>
      <c r="AI5" s="97" t="s">
        <v>13</v>
      </c>
      <c r="AJ5" s="102">
        <v>15</v>
      </c>
      <c r="AK5" s="97">
        <f>IF(AJ5="","",IF(AJ5&gt;AH5,1,0))</f>
        <v>1</v>
      </c>
      <c r="AL5" s="144"/>
      <c r="AM5" s="97" t="str">
        <f>IF(AN5="","",IF(AN5&gt;AP5,1,0))</f>
        <v/>
      </c>
      <c r="AN5" s="105"/>
      <c r="AO5" s="97" t="s">
        <v>13</v>
      </c>
      <c r="AP5" s="102"/>
      <c r="AQ5" s="97" t="str">
        <f>IF(AP5="","",IF(AP5&gt;AN5,1,0))</f>
        <v/>
      </c>
      <c r="AR5" s="242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203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203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171"/>
      <c r="BK5" s="171"/>
      <c r="BL5" s="171"/>
      <c r="BM5" s="176"/>
      <c r="BN5" s="179"/>
      <c r="BO5" s="160"/>
      <c r="BP5" s="160"/>
      <c r="BQ5" s="239"/>
      <c r="BR5" s="160"/>
      <c r="BS5" s="160"/>
      <c r="BT5" s="163"/>
      <c r="BU5" s="166"/>
    </row>
    <row r="6" spans="1:77" ht="12" customHeight="1">
      <c r="A6" s="207"/>
      <c r="B6" s="214"/>
      <c r="C6" s="215"/>
      <c r="D6" s="215"/>
      <c r="E6" s="215"/>
      <c r="F6" s="215"/>
      <c r="G6" s="216"/>
      <c r="H6" s="245"/>
      <c r="I6" s="34" t="str">
        <f>IF(J6="","",IF(J6&gt;L6,1,0))</f>
        <v/>
      </c>
      <c r="J6" s="34"/>
      <c r="K6" s="34" t="s">
        <v>13</v>
      </c>
      <c r="L6" s="35"/>
      <c r="M6" s="34" t="str">
        <f>IF(L6="","",IF(L6&gt;J6,1,0))</f>
        <v/>
      </c>
      <c r="N6" s="144"/>
      <c r="O6" s="97">
        <f>IF(P6="","",IF(P6&gt;R6,1,0))</f>
        <v>0</v>
      </c>
      <c r="P6" s="106">
        <v>5</v>
      </c>
      <c r="Q6" s="106" t="s">
        <v>13</v>
      </c>
      <c r="R6" s="103">
        <v>15</v>
      </c>
      <c r="S6" s="97">
        <f>IF(R6="","",IF(R6&gt;P6,1,0))</f>
        <v>1</v>
      </c>
      <c r="T6" s="144"/>
      <c r="U6" s="97">
        <f>IF(V6="","",IF(V6&gt;X6,1,0))</f>
        <v>1</v>
      </c>
      <c r="V6" s="106">
        <v>15</v>
      </c>
      <c r="W6" s="97" t="s">
        <v>13</v>
      </c>
      <c r="X6" s="103">
        <v>13</v>
      </c>
      <c r="Y6" s="97">
        <f>IF(X6="","",IF(X6&gt;V6,1,0))</f>
        <v>0</v>
      </c>
      <c r="Z6" s="144"/>
      <c r="AA6" s="97">
        <f>IF(AB6="","",IF(AB6&gt;AD6,1,0))</f>
        <v>1</v>
      </c>
      <c r="AB6" s="106">
        <v>15</v>
      </c>
      <c r="AC6" s="97" t="s">
        <v>13</v>
      </c>
      <c r="AD6" s="103">
        <v>5</v>
      </c>
      <c r="AE6" s="97">
        <f>IF(AD6="","",IF(AD6&gt;AB6,1,0))</f>
        <v>0</v>
      </c>
      <c r="AF6" s="144"/>
      <c r="AG6" s="97">
        <f>IF(AH6="","",IF(AH6&gt;AJ6,1,0))</f>
        <v>0</v>
      </c>
      <c r="AH6" s="106">
        <v>10</v>
      </c>
      <c r="AI6" s="97" t="s">
        <v>13</v>
      </c>
      <c r="AJ6" s="103">
        <v>15</v>
      </c>
      <c r="AK6" s="97">
        <f>IF(AJ6="","",IF(AJ6&gt;AH6,1,0))</f>
        <v>1</v>
      </c>
      <c r="AL6" s="144"/>
      <c r="AM6" s="97" t="str">
        <f>IF(AN6="","",IF(AN6&gt;AP6,1,0))</f>
        <v/>
      </c>
      <c r="AN6" s="106"/>
      <c r="AO6" s="97" t="s">
        <v>13</v>
      </c>
      <c r="AP6" s="103"/>
      <c r="AQ6" s="97" t="str">
        <f>IF(AP6="","",IF(AP6&gt;AN6,1,0))</f>
        <v/>
      </c>
      <c r="AR6" s="242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203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203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171"/>
      <c r="BK6" s="171"/>
      <c r="BL6" s="171"/>
      <c r="BM6" s="176"/>
      <c r="BN6" s="179"/>
      <c r="BO6" s="160"/>
      <c r="BP6" s="160"/>
      <c r="BQ6" s="239"/>
      <c r="BR6" s="160"/>
      <c r="BS6" s="160"/>
      <c r="BT6" s="163"/>
      <c r="BU6" s="166"/>
      <c r="BW6" s="21"/>
    </row>
    <row r="7" spans="1:77" ht="12" customHeight="1" thickBot="1">
      <c r="A7" s="208"/>
      <c r="B7" s="217"/>
      <c r="C7" s="218"/>
      <c r="D7" s="218"/>
      <c r="E7" s="218"/>
      <c r="F7" s="218"/>
      <c r="G7" s="219"/>
      <c r="H7" s="246"/>
      <c r="I7" s="34" t="str">
        <f>IF(J7="","",IF(J7&gt;L7,1,0))</f>
        <v/>
      </c>
      <c r="J7" s="38"/>
      <c r="K7" s="38" t="s">
        <v>13</v>
      </c>
      <c r="L7" s="46"/>
      <c r="M7" s="34" t="str">
        <f>IF(L7="","",IF(L7&gt;J7,1,0))</f>
        <v/>
      </c>
      <c r="N7" s="145"/>
      <c r="O7" s="97" t="str">
        <f>IF(P7="","",IF(P7&gt;R7,1,0))</f>
        <v/>
      </c>
      <c r="P7" s="107"/>
      <c r="Q7" s="107" t="s">
        <v>13</v>
      </c>
      <c r="R7" s="104"/>
      <c r="S7" s="97" t="str">
        <f>IF(R7="","",IF(R7&gt;P7,1,0))</f>
        <v/>
      </c>
      <c r="T7" s="145"/>
      <c r="U7" s="97" t="str">
        <f>IF(V7="","",IF(V7&gt;X7,1,0))</f>
        <v/>
      </c>
      <c r="V7" s="107"/>
      <c r="W7" s="108" t="s">
        <v>13</v>
      </c>
      <c r="X7" s="104"/>
      <c r="Y7" s="97" t="str">
        <f>IF(X7="","",IF(X7&gt;V7,1,0))</f>
        <v/>
      </c>
      <c r="Z7" s="145"/>
      <c r="AA7" s="97">
        <f>IF(AB7="","",IF(AB7&gt;AD7,1,0))</f>
        <v>1</v>
      </c>
      <c r="AB7" s="107">
        <v>15</v>
      </c>
      <c r="AC7" s="108" t="s">
        <v>13</v>
      </c>
      <c r="AD7" s="104">
        <v>8</v>
      </c>
      <c r="AE7" s="97">
        <f>IF(AD7="","",IF(AD7&gt;AB7,1,0))</f>
        <v>0</v>
      </c>
      <c r="AF7" s="145"/>
      <c r="AG7" s="97" t="str">
        <f>IF(AH7="","",IF(AH7&gt;AJ7,1,0))</f>
        <v/>
      </c>
      <c r="AH7" s="107"/>
      <c r="AI7" s="108" t="s">
        <v>13</v>
      </c>
      <c r="AJ7" s="104"/>
      <c r="AK7" s="97" t="str">
        <f>IF(AJ7="","",IF(AJ7&gt;AH7,1,0))</f>
        <v/>
      </c>
      <c r="AL7" s="145"/>
      <c r="AM7" s="97" t="str">
        <f>IF(AN7="","",IF(AN7&gt;AP7,1,0))</f>
        <v/>
      </c>
      <c r="AN7" s="107"/>
      <c r="AO7" s="108" t="s">
        <v>13</v>
      </c>
      <c r="AP7" s="104"/>
      <c r="AQ7" s="97" t="str">
        <f>IF(AP7="","",IF(AP7&gt;AN7,1,0))</f>
        <v/>
      </c>
      <c r="AR7" s="243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204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204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174"/>
      <c r="BK7" s="174"/>
      <c r="BL7" s="174"/>
      <c r="BM7" s="177"/>
      <c r="BN7" s="199"/>
      <c r="BO7" s="190"/>
      <c r="BP7" s="190"/>
      <c r="BQ7" s="240"/>
      <c r="BR7" s="190"/>
      <c r="BS7" s="190"/>
      <c r="BT7" s="187"/>
      <c r="BU7" s="188"/>
      <c r="BW7" s="21"/>
    </row>
    <row r="8" spans="1:77" ht="12" customHeight="1">
      <c r="A8" s="28">
        <f>B2</f>
        <v>0</v>
      </c>
      <c r="B8" s="220">
        <f>H4</f>
        <v>0</v>
      </c>
      <c r="C8" s="29"/>
      <c r="D8" s="30" t="str">
        <f>L4</f>
        <v/>
      </c>
      <c r="E8" s="30" t="s">
        <v>13</v>
      </c>
      <c r="F8" s="30" t="str">
        <f>I4</f>
        <v/>
      </c>
      <c r="G8" s="31"/>
      <c r="H8" s="211"/>
      <c r="I8" s="212"/>
      <c r="J8" s="212"/>
      <c r="K8" s="212"/>
      <c r="L8" s="212"/>
      <c r="M8" s="213"/>
      <c r="N8" s="143" t="s">
        <v>19</v>
      </c>
      <c r="O8" s="11">
        <f>IF(P9="","",SUM(O9:O11))</f>
        <v>0</v>
      </c>
      <c r="P8" s="12"/>
      <c r="Q8" s="13" t="s">
        <v>13</v>
      </c>
      <c r="R8" s="11">
        <f>IF(R9="","",SUM(S9:S11))</f>
        <v>2</v>
      </c>
      <c r="S8" s="12"/>
      <c r="T8" s="143" t="s">
        <v>22</v>
      </c>
      <c r="U8" s="98">
        <f>IF(V9="","",SUM(U9:U11))</f>
        <v>2</v>
      </c>
      <c r="V8" s="99"/>
      <c r="W8" s="101" t="s">
        <v>13</v>
      </c>
      <c r="X8" s="98">
        <f>IF(X9="","",SUM(Y9:Y11))</f>
        <v>1</v>
      </c>
      <c r="Y8" s="99"/>
      <c r="Z8" s="143" t="s">
        <v>16</v>
      </c>
      <c r="AA8" s="98">
        <f>IF(AB9="","",SUM(AA9:AA11))</f>
        <v>2</v>
      </c>
      <c r="AB8" s="99"/>
      <c r="AC8" s="101" t="s">
        <v>13</v>
      </c>
      <c r="AD8" s="98">
        <f>IF(AD9="","",SUM(AE9:AE11))</f>
        <v>0</v>
      </c>
      <c r="AE8" s="99"/>
      <c r="AF8" s="143" t="s">
        <v>32</v>
      </c>
      <c r="AG8" s="98">
        <f>IF(AH9="","",SUM(AG9:AG11))</f>
        <v>2</v>
      </c>
      <c r="AH8" s="99"/>
      <c r="AI8" s="101" t="s">
        <v>13</v>
      </c>
      <c r="AJ8" s="98">
        <f>IF(AJ9="","",SUM(AK9:AK11))</f>
        <v>0</v>
      </c>
      <c r="AK8" s="99"/>
      <c r="AL8" s="235"/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143"/>
      <c r="AS8" s="98" t="str">
        <f>IF(AT9="","",SUM(AS9:AS11))</f>
        <v/>
      </c>
      <c r="AT8" s="99"/>
      <c r="AU8" s="101" t="s">
        <v>13</v>
      </c>
      <c r="AV8" s="98" t="str">
        <f>IF(AV9="","",SUM(AW9:AW11))</f>
        <v/>
      </c>
      <c r="AW8" s="99"/>
      <c r="AX8" s="202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202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173">
        <f>SUMPRODUCT((D8=2)+(O8=2)+(U8=2)+(AA8=2)+(AG8=2)+(AM8=2)+(AS8=2)+(AY8=2)+(BE8=2))</f>
        <v>3</v>
      </c>
      <c r="BK8" s="205" t="s">
        <v>13</v>
      </c>
      <c r="BL8" s="173">
        <f>SUMPRODUCT((F8=2)+(R8=2)+(X8=2)+(AD8=2)+(AJ8=2)+(AP8=2)+(AV8=2)+(BB8=2)+(BH8=2))</f>
        <v>1</v>
      </c>
      <c r="BM8" s="232">
        <f t="shared" ref="BM8" si="0">SUM(BJ8*2)+BL8</f>
        <v>7</v>
      </c>
      <c r="BN8" s="198">
        <f>SUM(D8,,O8,U8,AA8,AG8,AM8,AS8,AY8,BE8)</f>
        <v>6</v>
      </c>
      <c r="BO8" s="189" t="s">
        <v>14</v>
      </c>
      <c r="BP8" s="189">
        <f>SUM(F8,R8,X8,AD8,AJ8,AP8,AV8,BB8,BH8)</f>
        <v>3</v>
      </c>
      <c r="BQ8" s="156">
        <f>SUM(BN8/BP8)</f>
        <v>2</v>
      </c>
      <c r="BR8" s="189">
        <f>SUM(J9,J10,J11,P9,P10,P11,V9,V10,V11,AB9,AB10,AB11,AH9,AH10,AH11,AN9,AN10,AN11,AT9,AT10,AT11,AZ9,AZ10,AZ11,BF9,BF10,BF11,D9,D10,D11)</f>
        <v>120</v>
      </c>
      <c r="BS8" s="189">
        <f>SUM(F9,F10,F11,L9,L10,L11,R9,R10,R11,X9,X10,X11,AD9,AD10,AD11,AJ9,AJ10,AJ11,AP9,AP10,AP11,AV9,AV10,AV11,BB9,BB10,BB11,BH9,BH10,BH11)</f>
        <v>101</v>
      </c>
      <c r="BT8" s="162">
        <f>SUM(BR8/BS8)</f>
        <v>1.1881188118811881</v>
      </c>
      <c r="BU8" s="166">
        <f>$BV8</f>
        <v>2</v>
      </c>
      <c r="BV8" s="1">
        <f>RANK(BY8,BY$4:BY$43)</f>
        <v>2</v>
      </c>
      <c r="BW8" s="88">
        <f>IF(BN8=0,0,IF(BP8=0,9,BQ8))</f>
        <v>2</v>
      </c>
      <c r="BX8" s="89">
        <f>IF(BR8=0,0,BT8)</f>
        <v>1.1881188118811881</v>
      </c>
      <c r="BY8" s="1">
        <f>BJ8+0.01*BW8+0.00001*BX8</f>
        <v>3.0200118811881187</v>
      </c>
    </row>
    <row r="9" spans="1:77" ht="11.25" customHeight="1">
      <c r="A9" s="207" t="str">
        <f>H3</f>
        <v>レッドソックス</v>
      </c>
      <c r="B9" s="193"/>
      <c r="C9" s="33" t="str">
        <f>M5</f>
        <v/>
      </c>
      <c r="D9" s="128">
        <f>SUM(L5)</f>
        <v>0</v>
      </c>
      <c r="E9" s="128" t="s">
        <v>13</v>
      </c>
      <c r="F9" s="128">
        <f>SUM(J5)</f>
        <v>0</v>
      </c>
      <c r="G9" s="15" t="str">
        <f>$I$5</f>
        <v/>
      </c>
      <c r="H9" s="214"/>
      <c r="I9" s="215"/>
      <c r="J9" s="215"/>
      <c r="K9" s="215"/>
      <c r="L9" s="215"/>
      <c r="M9" s="216"/>
      <c r="N9" s="144"/>
      <c r="O9" s="16">
        <f>IF(P9="","",IF(P9&gt;R9,1,0))</f>
        <v>0</v>
      </c>
      <c r="P9" s="17">
        <v>12</v>
      </c>
      <c r="Q9" s="16" t="s">
        <v>13</v>
      </c>
      <c r="R9" s="18">
        <v>15</v>
      </c>
      <c r="S9" s="16">
        <f>IF(R9="","",IF(R9&gt;P9,1,0))</f>
        <v>1</v>
      </c>
      <c r="T9" s="144"/>
      <c r="U9" s="97">
        <f>IF(V9="","",IF(V9&gt;X9,1,0))</f>
        <v>0</v>
      </c>
      <c r="V9" s="105">
        <v>13</v>
      </c>
      <c r="W9" s="97" t="s">
        <v>13</v>
      </c>
      <c r="X9" s="102">
        <v>15</v>
      </c>
      <c r="Y9" s="97">
        <f>IF(X9="","",IF(X9&gt;V9,1,0))</f>
        <v>1</v>
      </c>
      <c r="Z9" s="144"/>
      <c r="AA9" s="97">
        <f>IF(AB9="","",IF(AB9&gt;AD9,1,0))</f>
        <v>1</v>
      </c>
      <c r="AB9" s="105">
        <v>15</v>
      </c>
      <c r="AC9" s="97" t="s">
        <v>13</v>
      </c>
      <c r="AD9" s="102">
        <v>10</v>
      </c>
      <c r="AE9" s="97">
        <f>IF(AD9="","",IF(AD9&gt;AB9,1,0))</f>
        <v>0</v>
      </c>
      <c r="AF9" s="144"/>
      <c r="AG9" s="97">
        <f>IF(AH9="","",IF(AH9&gt;AJ9,1,0))</f>
        <v>1</v>
      </c>
      <c r="AH9" s="105">
        <v>15</v>
      </c>
      <c r="AI9" s="97" t="s">
        <v>13</v>
      </c>
      <c r="AJ9" s="102">
        <v>10</v>
      </c>
      <c r="AK9" s="97">
        <f>IF(AJ9="","",IF(AJ9&gt;AH9,1,0))</f>
        <v>0</v>
      </c>
      <c r="AL9" s="236"/>
      <c r="AM9" s="16" t="str">
        <f>IF(AN9="","",IF(AN9&gt;AP9,1,0))</f>
        <v/>
      </c>
      <c r="AN9" s="17"/>
      <c r="AO9" s="16"/>
      <c r="AP9" s="18"/>
      <c r="AQ9" s="16" t="str">
        <f>IF(AP9="","",IF(AP9&gt;AN9,1,0))</f>
        <v/>
      </c>
      <c r="AR9" s="144"/>
      <c r="AS9" s="97" t="str">
        <f>IF(AT9="","",IF(AT9&gt;AV9,1,0))</f>
        <v/>
      </c>
      <c r="AT9" s="105"/>
      <c r="AU9" s="97" t="s">
        <v>13</v>
      </c>
      <c r="AV9" s="102"/>
      <c r="AW9" s="97" t="str">
        <f>IF(AV9="","",IF(AV9&gt;AT9,1,0))</f>
        <v/>
      </c>
      <c r="AX9" s="203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203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171"/>
      <c r="BK9" s="171"/>
      <c r="BL9" s="171"/>
      <c r="BM9" s="233"/>
      <c r="BN9" s="179"/>
      <c r="BO9" s="160"/>
      <c r="BP9" s="160"/>
      <c r="BQ9" s="157"/>
      <c r="BR9" s="160"/>
      <c r="BS9" s="160"/>
      <c r="BT9" s="163"/>
      <c r="BU9" s="166"/>
      <c r="BW9" s="21"/>
    </row>
    <row r="10" spans="1:77" ht="12" customHeight="1">
      <c r="A10" s="207"/>
      <c r="B10" s="193"/>
      <c r="C10" s="33" t="str">
        <f>M6</f>
        <v/>
      </c>
      <c r="D10" s="128">
        <f>SUM(L6)</f>
        <v>0</v>
      </c>
      <c r="E10" s="128" t="s">
        <v>13</v>
      </c>
      <c r="F10" s="128">
        <f>SUM(J6)</f>
        <v>0</v>
      </c>
      <c r="G10" s="15" t="str">
        <f>I6</f>
        <v/>
      </c>
      <c r="H10" s="214"/>
      <c r="I10" s="215"/>
      <c r="J10" s="215"/>
      <c r="K10" s="215"/>
      <c r="L10" s="215"/>
      <c r="M10" s="216"/>
      <c r="N10" s="144"/>
      <c r="O10" s="16">
        <f>IF(P10="","",IF(P10&gt;R10,1,0))</f>
        <v>0</v>
      </c>
      <c r="P10" s="19">
        <v>5</v>
      </c>
      <c r="Q10" s="16" t="s">
        <v>13</v>
      </c>
      <c r="R10" s="20">
        <v>15</v>
      </c>
      <c r="S10" s="16">
        <f>IF(R10="","",IF(R10&gt;P10,1,0))</f>
        <v>1</v>
      </c>
      <c r="T10" s="144"/>
      <c r="U10" s="97">
        <f>IF(V10="","",IF(V10&gt;X10,1,0))</f>
        <v>1</v>
      </c>
      <c r="V10" s="106">
        <v>15</v>
      </c>
      <c r="W10" s="97" t="s">
        <v>13</v>
      </c>
      <c r="X10" s="103">
        <v>10</v>
      </c>
      <c r="Y10" s="97">
        <f>IF(X10="","",IF(X10&gt;V10,1,0))</f>
        <v>0</v>
      </c>
      <c r="Z10" s="144"/>
      <c r="AA10" s="97">
        <f>IF(AB10="","",IF(AB10&gt;AD10,1,0))</f>
        <v>1</v>
      </c>
      <c r="AB10" s="106">
        <v>15</v>
      </c>
      <c r="AC10" s="97" t="s">
        <v>13</v>
      </c>
      <c r="AD10" s="103">
        <v>6</v>
      </c>
      <c r="AE10" s="97">
        <f>IF(AD10="","",IF(AD10&gt;AB10,1,0))</f>
        <v>0</v>
      </c>
      <c r="AF10" s="144"/>
      <c r="AG10" s="97">
        <f>IF(AH10="","",IF(AH10&gt;AJ10,1,0))</f>
        <v>1</v>
      </c>
      <c r="AH10" s="106">
        <v>15</v>
      </c>
      <c r="AI10" s="97" t="s">
        <v>13</v>
      </c>
      <c r="AJ10" s="103">
        <v>13</v>
      </c>
      <c r="AK10" s="97">
        <f>IF(AJ10="","",IF(AJ10&gt;AH10,1,0))</f>
        <v>0</v>
      </c>
      <c r="AL10" s="236"/>
      <c r="AM10" s="16" t="str">
        <f>IF(AN10="","",IF(AN10&gt;AP10,1,0))</f>
        <v/>
      </c>
      <c r="AN10" s="19"/>
      <c r="AO10" s="16"/>
      <c r="AP10" s="20"/>
      <c r="AQ10" s="16" t="str">
        <f>IF(AP10="","",IF(AP10&gt;AN10,1,0))</f>
        <v/>
      </c>
      <c r="AR10" s="144"/>
      <c r="AS10" s="97" t="str">
        <f>IF(AT10="","",IF(AT10&gt;AV10,1,0))</f>
        <v/>
      </c>
      <c r="AT10" s="106"/>
      <c r="AU10" s="97" t="s">
        <v>13</v>
      </c>
      <c r="AV10" s="103"/>
      <c r="AW10" s="97" t="str">
        <f>IF(AV10="","",IF(AV10&gt;AT10,1,0))</f>
        <v/>
      </c>
      <c r="AX10" s="203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203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171"/>
      <c r="BK10" s="171"/>
      <c r="BL10" s="171"/>
      <c r="BM10" s="233"/>
      <c r="BN10" s="179"/>
      <c r="BO10" s="160"/>
      <c r="BP10" s="160"/>
      <c r="BQ10" s="157"/>
      <c r="BR10" s="160"/>
      <c r="BS10" s="160"/>
      <c r="BT10" s="163"/>
      <c r="BU10" s="166"/>
      <c r="BW10" s="21"/>
    </row>
    <row r="11" spans="1:77" ht="12" customHeight="1" thickBot="1">
      <c r="A11" s="208"/>
      <c r="B11" s="221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217"/>
      <c r="I11" s="218"/>
      <c r="J11" s="218"/>
      <c r="K11" s="218"/>
      <c r="L11" s="218"/>
      <c r="M11" s="219"/>
      <c r="N11" s="145"/>
      <c r="O11" s="16" t="str">
        <f>IF(P11="","",IF(P11&gt;R11,1,0))</f>
        <v/>
      </c>
      <c r="P11" s="25"/>
      <c r="Q11" s="26" t="s">
        <v>13</v>
      </c>
      <c r="R11" s="27"/>
      <c r="S11" s="16" t="str">
        <f>IF(R11="","",IF(R11&gt;P11,1,0))</f>
        <v/>
      </c>
      <c r="T11" s="145"/>
      <c r="U11" s="97">
        <f>IF(V11="","",IF(V11&gt;X11,1,0))</f>
        <v>1</v>
      </c>
      <c r="V11" s="107">
        <v>15</v>
      </c>
      <c r="W11" s="108" t="s">
        <v>13</v>
      </c>
      <c r="X11" s="104">
        <v>7</v>
      </c>
      <c r="Y11" s="97">
        <f>IF(X11="","",IF(X11&gt;V11,1,0))</f>
        <v>0</v>
      </c>
      <c r="Z11" s="145"/>
      <c r="AA11" s="97" t="str">
        <f>IF(AB11="","",IF(AB11&gt;AD11,1,0))</f>
        <v/>
      </c>
      <c r="AB11" s="107"/>
      <c r="AC11" s="108" t="s">
        <v>13</v>
      </c>
      <c r="AD11" s="104"/>
      <c r="AE11" s="97" t="str">
        <f>IF(AD11="","",IF(AD11&gt;AB11,1,0))</f>
        <v/>
      </c>
      <c r="AF11" s="145"/>
      <c r="AG11" s="97" t="str">
        <f>IF(AH11="","",IF(AH11&gt;AJ11,1,0))</f>
        <v/>
      </c>
      <c r="AH11" s="107"/>
      <c r="AI11" s="108" t="s">
        <v>13</v>
      </c>
      <c r="AJ11" s="104"/>
      <c r="AK11" s="97" t="str">
        <f>IF(AJ11="","",IF(AJ11&gt;AH11,1,0))</f>
        <v/>
      </c>
      <c r="AL11" s="237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145"/>
      <c r="AS11" s="97" t="str">
        <f>IF(AT11="","",IF(AT11&gt;AV11,1,0))</f>
        <v/>
      </c>
      <c r="AT11" s="107"/>
      <c r="AU11" s="108" t="s">
        <v>13</v>
      </c>
      <c r="AV11" s="104"/>
      <c r="AW11" s="97" t="str">
        <f>IF(AV11="","",IF(AV11&gt;AT11,1,0))</f>
        <v/>
      </c>
      <c r="AX11" s="204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204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174"/>
      <c r="BK11" s="174"/>
      <c r="BL11" s="174"/>
      <c r="BM11" s="234"/>
      <c r="BN11" s="199"/>
      <c r="BO11" s="190"/>
      <c r="BP11" s="190"/>
      <c r="BQ11" s="191"/>
      <c r="BR11" s="190"/>
      <c r="BS11" s="190"/>
      <c r="BT11" s="187"/>
      <c r="BU11" s="188"/>
      <c r="BW11" s="21"/>
    </row>
    <row r="12" spans="1:77" ht="12" customHeight="1">
      <c r="A12" s="28">
        <f>H2</f>
        <v>0</v>
      </c>
      <c r="B12" s="228" t="str">
        <f>N4</f>
        <v>⑩</v>
      </c>
      <c r="C12" s="40"/>
      <c r="D12" s="41">
        <f>$R$4</f>
        <v>2</v>
      </c>
      <c r="E12" s="41" t="s">
        <v>13</v>
      </c>
      <c r="F12" s="41">
        <f>O4</f>
        <v>0</v>
      </c>
      <c r="G12" s="42"/>
      <c r="H12" s="229" t="str">
        <f>N8</f>
        <v>⑥</v>
      </c>
      <c r="I12" s="30"/>
      <c r="J12" s="30">
        <f>R8</f>
        <v>2</v>
      </c>
      <c r="K12" s="43" t="s">
        <v>13</v>
      </c>
      <c r="L12" s="41">
        <f>O8</f>
        <v>0</v>
      </c>
      <c r="M12" s="31"/>
      <c r="N12" s="211"/>
      <c r="O12" s="212"/>
      <c r="P12" s="212"/>
      <c r="Q12" s="212"/>
      <c r="R12" s="212"/>
      <c r="S12" s="213"/>
      <c r="T12" s="202" t="s">
        <v>24</v>
      </c>
      <c r="U12" s="98">
        <f>IF(V13="","",SUM(U13:U15))</f>
        <v>2</v>
      </c>
      <c r="V12" s="12"/>
      <c r="W12" s="13" t="s">
        <v>13</v>
      </c>
      <c r="X12" s="11">
        <f>IF(X13="","",SUM(Y13:Y15))</f>
        <v>1</v>
      </c>
      <c r="Y12" s="12"/>
      <c r="Z12" s="143" t="s">
        <v>17</v>
      </c>
      <c r="AA12" s="98">
        <f>IF(AB13="","",SUM(AA13:AA15))</f>
        <v>2</v>
      </c>
      <c r="AB12" s="99"/>
      <c r="AC12" s="101" t="s">
        <v>13</v>
      </c>
      <c r="AD12" s="98">
        <f>IF(AD13="","",SUM(AE13:AE15))</f>
        <v>0</v>
      </c>
      <c r="AE12" s="99"/>
      <c r="AF12" s="146"/>
      <c r="AG12" s="93" t="str">
        <f>IF(AH13="","",SUM(AG13:AG15))</f>
        <v/>
      </c>
      <c r="AH12" s="94"/>
      <c r="AI12" s="41" t="s">
        <v>13</v>
      </c>
      <c r="AJ12" s="93" t="str">
        <f>IF(AJ13="","",SUM(AK13:AK15))</f>
        <v/>
      </c>
      <c r="AK12" s="94"/>
      <c r="AL12" s="202"/>
      <c r="AM12" s="98" t="str">
        <f>IF(AN13="","",SUM(AM13:AM15))</f>
        <v/>
      </c>
      <c r="AN12" s="99"/>
      <c r="AO12" s="101" t="s">
        <v>13</v>
      </c>
      <c r="AP12" s="98" t="str">
        <f>IF(AP13="","",SUM(AQ13:AQ15))</f>
        <v/>
      </c>
      <c r="AQ12" s="99"/>
      <c r="AR12" s="184"/>
      <c r="AS12" s="93" t="str">
        <f>IF(AT13="","",SUM(AS13:AS15))</f>
        <v/>
      </c>
      <c r="AT12" s="94"/>
      <c r="AU12" s="41" t="s">
        <v>13</v>
      </c>
      <c r="AV12" s="93" t="str">
        <f>IF(AV13="","",SUM(AW13:AW15))</f>
        <v/>
      </c>
      <c r="AW12" s="94"/>
      <c r="AX12" s="202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202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173">
        <f>SUMPRODUCT((J12=2)+(D12=2)+(U12=2)+(AA12=2)+(AG12=2)+(AM12=2)+(AS12=2)+(AY12=2)+(BE12=2))</f>
        <v>4</v>
      </c>
      <c r="BK12" s="205" t="s">
        <v>14</v>
      </c>
      <c r="BL12" s="173">
        <f>SUMPRODUCT((L12=2)+(F12=2)+(X12=2)+(AD12=2)+(AJ12=2)+(AP12=2)+(AV12=2)+(BB12=2)+(BH12=2))</f>
        <v>0</v>
      </c>
      <c r="BM12" s="175">
        <f t="shared" ref="BM12" si="1">SUM(BJ12*2)+BL12</f>
        <v>8</v>
      </c>
      <c r="BN12" s="198">
        <f>SUM(D12,J12,O12,U12,AA12,AG12,AM12,AS12,AY12,BE12)</f>
        <v>8</v>
      </c>
      <c r="BO12" s="189" t="s">
        <v>14</v>
      </c>
      <c r="BP12" s="189">
        <f>SUM(F12,L12,X12,AD12,AJ12,AP12,AV12,BB12,BH12)</f>
        <v>1</v>
      </c>
      <c r="BQ12" s="156">
        <f>SUM(BN12/BP12)</f>
        <v>8</v>
      </c>
      <c r="BR12" s="189">
        <f>SUM(J13,J14,J15,P13,P14,P15,V13,V14,V15,AB13,AB14,AB15,AH13,AH14,AH15,AN13,AN14,AN15,AT13,AT14,AT15,AZ13,AZ14,AZ15,BF13,BF14,BF15,D13,D14,D15)</f>
        <v>136</v>
      </c>
      <c r="BS12" s="189">
        <f>SUM(F13,F14,F15,L13,L14,L15,R13,R14,R15,X13,X14,X15,AD13,AD14,AD15,AJ13,AJ14,AJ15,AP13,AP14,AP15,AV13,AV14,AV15,BB13,BB14,BB15,BH13,BH14,BH15)</f>
        <v>81</v>
      </c>
      <c r="BT12" s="162">
        <f>SUM(BR12/BS12)</f>
        <v>1.6790123456790123</v>
      </c>
      <c r="BU12" s="166">
        <f>$BV12</f>
        <v>1</v>
      </c>
      <c r="BV12" s="1">
        <f>RANK(BY12,BY$4:BY$43)</f>
        <v>1</v>
      </c>
      <c r="BW12" s="21">
        <f>IF(BN12=0,0,IF(BP12=0,9,BQ12))</f>
        <v>8</v>
      </c>
      <c r="BX12" s="1">
        <f>IF(BR12=0,0,BT12)</f>
        <v>1.6790123456790123</v>
      </c>
      <c r="BY12" s="1">
        <f>BJ12+0.01*BW12+0.00001*BX12</f>
        <v>4.080016790123457</v>
      </c>
    </row>
    <row r="13" spans="1:77" ht="12" customHeight="1">
      <c r="A13" s="207" t="str">
        <f>N3</f>
        <v>ペガサス</v>
      </c>
      <c r="B13" s="193"/>
      <c r="C13" s="33">
        <f>S5</f>
        <v>1</v>
      </c>
      <c r="D13" s="128">
        <f>R5</f>
        <v>15</v>
      </c>
      <c r="E13" s="128">
        <f>R3</f>
        <v>0</v>
      </c>
      <c r="F13" s="128">
        <f>SUM(P5)</f>
        <v>10</v>
      </c>
      <c r="G13" s="15">
        <f>O5</f>
        <v>0</v>
      </c>
      <c r="H13" s="230"/>
      <c r="I13" s="34">
        <f>S9</f>
        <v>1</v>
      </c>
      <c r="J13" s="34">
        <f>R9</f>
        <v>15</v>
      </c>
      <c r="K13" s="34" t="s">
        <v>13</v>
      </c>
      <c r="L13" s="35">
        <f>P9</f>
        <v>12</v>
      </c>
      <c r="M13" s="36">
        <f>O9</f>
        <v>0</v>
      </c>
      <c r="N13" s="214"/>
      <c r="O13" s="215"/>
      <c r="P13" s="215"/>
      <c r="Q13" s="215"/>
      <c r="R13" s="215"/>
      <c r="S13" s="216"/>
      <c r="T13" s="203"/>
      <c r="U13" s="16">
        <f>IF(V13="","",IF(V13&gt;X13,1,0))</f>
        <v>0</v>
      </c>
      <c r="V13" s="17">
        <v>14</v>
      </c>
      <c r="W13" s="16" t="s">
        <v>13</v>
      </c>
      <c r="X13" s="18">
        <v>16</v>
      </c>
      <c r="Y13" s="16">
        <f>IF(X13="","",IF(X13&gt;V13,1,0))</f>
        <v>1</v>
      </c>
      <c r="Z13" s="144"/>
      <c r="AA13" s="97">
        <f>IF(AB13="","",IF(AB13&gt;AD13,1,0))</f>
        <v>1</v>
      </c>
      <c r="AB13" s="105">
        <v>15</v>
      </c>
      <c r="AC13" s="97" t="s">
        <v>13</v>
      </c>
      <c r="AD13" s="102">
        <v>7</v>
      </c>
      <c r="AE13" s="97">
        <f>IF(AD13="","",IF(AD13&gt;AB13,1,0))</f>
        <v>0</v>
      </c>
      <c r="AF13" s="147"/>
      <c r="AG13" s="34" t="str">
        <f>IF(AH13="","",IF(AH13&gt;AJ13,1,0))</f>
        <v/>
      </c>
      <c r="AH13" s="41"/>
      <c r="AI13" s="34" t="s">
        <v>13</v>
      </c>
      <c r="AJ13" s="67"/>
      <c r="AK13" s="34" t="str">
        <f>IF(AJ13="","",IF(AJ13&gt;AH13,1,0))</f>
        <v/>
      </c>
      <c r="AL13" s="203"/>
      <c r="AM13" s="97" t="str">
        <f>IF(AN13="","",IF(AN13&gt;AP13,1,0))</f>
        <v/>
      </c>
      <c r="AN13" s="105"/>
      <c r="AO13" s="97" t="s">
        <v>13</v>
      </c>
      <c r="AP13" s="102"/>
      <c r="AQ13" s="97" t="str">
        <f>IF(AP13="","",IF(AP13&gt;AN13,1,0))</f>
        <v/>
      </c>
      <c r="AR13" s="185"/>
      <c r="AS13" s="34" t="str">
        <f>IF(AT13="","",IF(AT13&gt;AV13,1,0))</f>
        <v/>
      </c>
      <c r="AT13" s="41"/>
      <c r="AU13" s="34" t="s">
        <v>13</v>
      </c>
      <c r="AV13" s="67"/>
      <c r="AW13" s="34" t="str">
        <f>IF(AV13="","",IF(AV13&gt;AT13,1,0))</f>
        <v/>
      </c>
      <c r="AX13" s="203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203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171"/>
      <c r="BK13" s="171"/>
      <c r="BL13" s="171"/>
      <c r="BM13" s="176"/>
      <c r="BN13" s="179"/>
      <c r="BO13" s="160"/>
      <c r="BP13" s="160"/>
      <c r="BQ13" s="157"/>
      <c r="BR13" s="160"/>
      <c r="BS13" s="160"/>
      <c r="BT13" s="163"/>
      <c r="BU13" s="166"/>
      <c r="BW13" s="21"/>
    </row>
    <row r="14" spans="1:77" ht="12" customHeight="1">
      <c r="A14" s="207"/>
      <c r="B14" s="193"/>
      <c r="C14" s="33">
        <f>S6</f>
        <v>1</v>
      </c>
      <c r="D14" s="128">
        <f>R6</f>
        <v>15</v>
      </c>
      <c r="E14" s="128" t="s">
        <v>13</v>
      </c>
      <c r="F14" s="128">
        <f>SUM(P6)</f>
        <v>5</v>
      </c>
      <c r="G14" s="15">
        <f>O6</f>
        <v>0</v>
      </c>
      <c r="H14" s="230"/>
      <c r="I14" s="34">
        <f>S10</f>
        <v>1</v>
      </c>
      <c r="J14" s="34">
        <f>R10</f>
        <v>15</v>
      </c>
      <c r="K14" s="34" t="s">
        <v>13</v>
      </c>
      <c r="L14" s="35">
        <f>P10</f>
        <v>5</v>
      </c>
      <c r="M14" s="42">
        <f>O10</f>
        <v>0</v>
      </c>
      <c r="N14" s="214"/>
      <c r="O14" s="215"/>
      <c r="P14" s="215"/>
      <c r="Q14" s="215"/>
      <c r="R14" s="215"/>
      <c r="S14" s="216"/>
      <c r="T14" s="203"/>
      <c r="U14" s="16">
        <f>IF(V14="","",IF(V14&gt;X14,1,0))</f>
        <v>1</v>
      </c>
      <c r="V14" s="19">
        <v>15</v>
      </c>
      <c r="W14" s="16" t="s">
        <v>13</v>
      </c>
      <c r="X14" s="20">
        <v>5</v>
      </c>
      <c r="Y14" s="16">
        <f>IF(X14="","",IF(X14&gt;V14,1,0))</f>
        <v>0</v>
      </c>
      <c r="Z14" s="144"/>
      <c r="AA14" s="97">
        <f>IF(AB14="","",IF(AB14&gt;AD14,1,0))</f>
        <v>1</v>
      </c>
      <c r="AB14" s="106">
        <v>15</v>
      </c>
      <c r="AC14" s="97" t="s">
        <v>13</v>
      </c>
      <c r="AD14" s="103">
        <v>5</v>
      </c>
      <c r="AE14" s="97">
        <f>IF(AD14="","",IF(AD14&gt;AB14,1,0))</f>
        <v>0</v>
      </c>
      <c r="AF14" s="147"/>
      <c r="AG14" s="34" t="str">
        <f>IF(AH14="","",IF(AH14&gt;AJ14,1,0))</f>
        <v/>
      </c>
      <c r="AH14" s="34"/>
      <c r="AI14" s="34" t="s">
        <v>13</v>
      </c>
      <c r="AJ14" s="35"/>
      <c r="AK14" s="34" t="str">
        <f>IF(AJ14="","",IF(AJ14&gt;AH14,1,0))</f>
        <v/>
      </c>
      <c r="AL14" s="203"/>
      <c r="AM14" s="97" t="str">
        <f>IF(AN14="","",IF(AN14&gt;AP14,1,0))</f>
        <v/>
      </c>
      <c r="AN14" s="106"/>
      <c r="AO14" s="97" t="s">
        <v>13</v>
      </c>
      <c r="AP14" s="103"/>
      <c r="AQ14" s="97" t="str">
        <f>IF(AP14="","",IF(AP14&gt;AN14,1,0))</f>
        <v/>
      </c>
      <c r="AR14" s="185"/>
      <c r="AS14" s="34" t="str">
        <f>IF(AT14="","",IF(AT14&gt;AV14,1,0))</f>
        <v/>
      </c>
      <c r="AT14" s="34"/>
      <c r="AU14" s="34" t="s">
        <v>13</v>
      </c>
      <c r="AV14" s="35"/>
      <c r="AW14" s="34" t="str">
        <f>IF(AV14="","",IF(AV14&gt;AT14,1,0))</f>
        <v/>
      </c>
      <c r="AX14" s="203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203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171"/>
      <c r="BK14" s="171"/>
      <c r="BL14" s="171"/>
      <c r="BM14" s="176"/>
      <c r="BN14" s="179"/>
      <c r="BO14" s="160"/>
      <c r="BP14" s="160"/>
      <c r="BQ14" s="157"/>
      <c r="BR14" s="160"/>
      <c r="BS14" s="160"/>
      <c r="BT14" s="163"/>
      <c r="BU14" s="166"/>
      <c r="BW14" s="21"/>
    </row>
    <row r="15" spans="1:77" ht="12" customHeight="1" thickBot="1">
      <c r="A15" s="208"/>
      <c r="B15" s="227"/>
      <c r="C15" s="44" t="str">
        <f>S7</f>
        <v/>
      </c>
      <c r="D15" s="129">
        <f>R7</f>
        <v>0</v>
      </c>
      <c r="E15" s="129" t="s">
        <v>13</v>
      </c>
      <c r="F15" s="129">
        <f>SUM(P7)</f>
        <v>0</v>
      </c>
      <c r="G15" s="45" t="str">
        <f>O7</f>
        <v/>
      </c>
      <c r="H15" s="231"/>
      <c r="I15" s="38" t="str">
        <f>S11</f>
        <v/>
      </c>
      <c r="J15" s="38">
        <f>R11</f>
        <v>0</v>
      </c>
      <c r="K15" s="38" t="s">
        <v>13</v>
      </c>
      <c r="L15" s="46">
        <f>P11</f>
        <v>0</v>
      </c>
      <c r="M15" s="39" t="str">
        <f>O11</f>
        <v/>
      </c>
      <c r="N15" s="217"/>
      <c r="O15" s="218"/>
      <c r="P15" s="218"/>
      <c r="Q15" s="218"/>
      <c r="R15" s="218"/>
      <c r="S15" s="219"/>
      <c r="T15" s="204"/>
      <c r="U15" s="16">
        <f>IF(V15="","",IF(V15&gt;X15,1,0))</f>
        <v>1</v>
      </c>
      <c r="V15" s="25">
        <v>17</v>
      </c>
      <c r="W15" s="26"/>
      <c r="X15" s="27">
        <v>16</v>
      </c>
      <c r="Y15" s="16">
        <f>IF(X15="","",IF(X15&gt;V15,1,0))</f>
        <v>0</v>
      </c>
      <c r="Z15" s="145"/>
      <c r="AA15" s="97" t="str">
        <f>IF(AB15="","",IF(AB15&gt;AD15,1,0))</f>
        <v/>
      </c>
      <c r="AB15" s="107"/>
      <c r="AC15" s="108" t="s">
        <v>13</v>
      </c>
      <c r="AD15" s="104"/>
      <c r="AE15" s="97" t="str">
        <f>IF(AD15="","",IF(AD15&gt;AB15,1,0))</f>
        <v/>
      </c>
      <c r="AF15" s="148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204"/>
      <c r="AM15" s="97" t="str">
        <f>IF(AN15="","",IF(AN15&gt;AP15,1,0))</f>
        <v/>
      </c>
      <c r="AN15" s="107"/>
      <c r="AO15" s="108" t="s">
        <v>13</v>
      </c>
      <c r="AP15" s="104"/>
      <c r="AQ15" s="97" t="str">
        <f>IF(AP15="","",IF(AP15&gt;AN15,1,0))</f>
        <v/>
      </c>
      <c r="AR15" s="201"/>
      <c r="AS15" s="34" t="str">
        <f>IF(AT15="","",IF(AT15&gt;AV15,1,0))</f>
        <v/>
      </c>
      <c r="AT15" s="38"/>
      <c r="AU15" s="38" t="s">
        <v>13</v>
      </c>
      <c r="AV15" s="46"/>
      <c r="AW15" s="34" t="str">
        <f>IF(AV15="","",IF(AV15&gt;AT15,1,0))</f>
        <v/>
      </c>
      <c r="AX15" s="204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204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174"/>
      <c r="BK15" s="174"/>
      <c r="BL15" s="174"/>
      <c r="BM15" s="177"/>
      <c r="BN15" s="199"/>
      <c r="BO15" s="190"/>
      <c r="BP15" s="190"/>
      <c r="BQ15" s="191"/>
      <c r="BR15" s="190"/>
      <c r="BS15" s="190"/>
      <c r="BT15" s="187"/>
      <c r="BU15" s="188"/>
      <c r="BW15" s="21"/>
    </row>
    <row r="16" spans="1:77" ht="12" customHeight="1">
      <c r="A16" s="28">
        <f>N2</f>
        <v>0</v>
      </c>
      <c r="B16" s="220" t="str">
        <f>T4</f>
        <v>⑦</v>
      </c>
      <c r="C16" s="29"/>
      <c r="D16" s="30">
        <f>X4</f>
        <v>0</v>
      </c>
      <c r="E16" s="30" t="s">
        <v>13</v>
      </c>
      <c r="F16" s="30">
        <f>U4</f>
        <v>2</v>
      </c>
      <c r="G16" s="31"/>
      <c r="H16" s="195" t="str">
        <f>$T$8</f>
        <v>⑪</v>
      </c>
      <c r="I16" s="30"/>
      <c r="J16" s="30">
        <f>X8</f>
        <v>1</v>
      </c>
      <c r="K16" s="30" t="s">
        <v>13</v>
      </c>
      <c r="L16" s="47">
        <f>SUM(U8)</f>
        <v>2</v>
      </c>
      <c r="M16" s="31"/>
      <c r="N16" s="181" t="str">
        <f>T12</f>
        <v>③</v>
      </c>
      <c r="O16" s="30"/>
      <c r="P16" s="30">
        <f>X12</f>
        <v>1</v>
      </c>
      <c r="Q16" s="30" t="s">
        <v>13</v>
      </c>
      <c r="R16" s="43">
        <f>U12</f>
        <v>2</v>
      </c>
      <c r="S16" s="31"/>
      <c r="T16" s="211"/>
      <c r="U16" s="212"/>
      <c r="V16" s="212"/>
      <c r="W16" s="212"/>
      <c r="X16" s="212"/>
      <c r="Y16" s="213"/>
      <c r="Z16" s="184"/>
      <c r="AA16" s="93" t="str">
        <f>IF(AB17="","",SUM(AA17:AA19))</f>
        <v/>
      </c>
      <c r="AB16" s="94"/>
      <c r="AC16" s="41" t="s">
        <v>13</v>
      </c>
      <c r="AD16" s="93" t="str">
        <f>IF(AD17="","",SUM(AE17:AE19))</f>
        <v/>
      </c>
      <c r="AE16" s="94"/>
      <c r="AF16" s="143" t="s">
        <v>15</v>
      </c>
      <c r="AG16" s="98">
        <f>IF(AH17="","",SUM(AG17:AG19))</f>
        <v>1</v>
      </c>
      <c r="AH16" s="99"/>
      <c r="AI16" s="101" t="s">
        <v>13</v>
      </c>
      <c r="AJ16" s="98">
        <f>IF(AJ17="","",SUM(AK17:AK19))</f>
        <v>2</v>
      </c>
      <c r="AK16" s="99"/>
      <c r="AL16" s="184"/>
      <c r="AM16" s="93" t="str">
        <f>IF(AN17="","",SUM(AM17:AM19))</f>
        <v/>
      </c>
      <c r="AN16" s="94"/>
      <c r="AO16" s="41" t="s">
        <v>13</v>
      </c>
      <c r="AP16" s="93" t="str">
        <f>IF(AP17="","",SUM(AQ17:AQ19))</f>
        <v/>
      </c>
      <c r="AQ16" s="94"/>
      <c r="AR16" s="143"/>
      <c r="AS16" s="98" t="str">
        <f>IF(AT17="","",SUM(AS17:AS19))</f>
        <v/>
      </c>
      <c r="AT16" s="99"/>
      <c r="AU16" s="101" t="s">
        <v>13</v>
      </c>
      <c r="AV16" s="98" t="str">
        <f>IF(AV17="","",SUM(AW17:AW19))</f>
        <v/>
      </c>
      <c r="AW16" s="99"/>
      <c r="AX16" s="202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202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173">
        <f>SUMPRODUCT((J16=2)+(P16=2)+(D16=2)+(AA16=2)+(AG16=2)+(AM16=2)+(AS16=2)+(AY16=2)+(BE16=2))</f>
        <v>0</v>
      </c>
      <c r="BK16" s="205" t="s">
        <v>14</v>
      </c>
      <c r="BL16" s="173">
        <f>SUMPRODUCT((L16=2)+(R16=2)+(F16=2)+(AD16=2)+(AJ16=2)+(AP16=2)+(AV16=2)+(BB16=2)+(BH16=2))</f>
        <v>4</v>
      </c>
      <c r="BM16" s="175">
        <f t="shared" ref="BM16" si="2">SUM(BJ16*2)+BL16</f>
        <v>4</v>
      </c>
      <c r="BN16" s="198">
        <f>SUM(D16,J16,P16,U16,AA16,AG16,AM16,AS16,AY16,BE16)</f>
        <v>3</v>
      </c>
      <c r="BO16" s="189" t="s">
        <v>14</v>
      </c>
      <c r="BP16" s="189">
        <f>SUM(F16,L16,R16,AD16,AJ16,AP16,AV16,BB16,BH16)</f>
        <v>8</v>
      </c>
      <c r="BQ16" s="156">
        <f>SUM(BN16/BP16)</f>
        <v>0.375</v>
      </c>
      <c r="BR16" s="189">
        <f>SUM(J17,J18,J19,P17,P18,P19,V17,V18,V19,AB17,AB18,AB19,AH17,AH18,AH19,AN17,AN18,AN19,AT17,AT18,AT19,AZ17,AZ18,AZ19,BF17,BF18,BF19,D17,D18,D19)</f>
        <v>119</v>
      </c>
      <c r="BS16" s="189">
        <f>SUM(F17,F18,F19,L17,L18,L19,R17,R18,R19,X17,X18,X19,AD17,AD18,AD19,AJ17,AJ18,AJ19,AP17,AP18,AP19,AV17,AV18,AV19,BB17,BB18,BB19,BH17,BH18,BH19)</f>
        <v>160</v>
      </c>
      <c r="BT16" s="162">
        <f>SUM(BR16/BS16)</f>
        <v>0.74375000000000002</v>
      </c>
      <c r="BU16" s="166">
        <f>$BV16</f>
        <v>5</v>
      </c>
      <c r="BV16" s="1">
        <f>RANK(BY16,BY$4:BY$43)</f>
        <v>5</v>
      </c>
      <c r="BW16" s="21">
        <f>IF(BN16=0,0,IF(BP16=0,9,BQ16))</f>
        <v>0.375</v>
      </c>
      <c r="BX16" s="1">
        <f>IF(BR16=0,0,BT16)</f>
        <v>0.74375000000000002</v>
      </c>
      <c r="BY16" s="1">
        <f>BJ16+0.01*BW16+0.00001*BX16</f>
        <v>3.7574374999999999E-3</v>
      </c>
    </row>
    <row r="17" spans="1:77" ht="12" customHeight="1" thickBot="1">
      <c r="A17" s="207" t="str">
        <f>T3</f>
        <v>Wild　Boars　B</v>
      </c>
      <c r="B17" s="193"/>
      <c r="C17" s="33">
        <f>Y5</f>
        <v>0</v>
      </c>
      <c r="D17" s="128">
        <f>X5</f>
        <v>3</v>
      </c>
      <c r="E17" s="128" t="s">
        <v>14</v>
      </c>
      <c r="F17" s="128">
        <f>V5</f>
        <v>15</v>
      </c>
      <c r="G17" s="15">
        <f>U5</f>
        <v>1</v>
      </c>
      <c r="H17" s="196"/>
      <c r="I17" s="34">
        <f>Y9</f>
        <v>1</v>
      </c>
      <c r="J17" s="34">
        <f>X9</f>
        <v>15</v>
      </c>
      <c r="K17" s="34" t="s">
        <v>13</v>
      </c>
      <c r="L17" s="34">
        <f>V9</f>
        <v>13</v>
      </c>
      <c r="M17" s="48">
        <f>U9</f>
        <v>0</v>
      </c>
      <c r="N17" s="182"/>
      <c r="O17" s="35">
        <f>Y13</f>
        <v>1</v>
      </c>
      <c r="P17" s="48">
        <f>X13</f>
        <v>16</v>
      </c>
      <c r="Q17" s="34" t="s">
        <v>13</v>
      </c>
      <c r="R17" s="35">
        <f>V13</f>
        <v>14</v>
      </c>
      <c r="S17" s="48">
        <f>U13</f>
        <v>0</v>
      </c>
      <c r="T17" s="214"/>
      <c r="U17" s="215"/>
      <c r="V17" s="215"/>
      <c r="W17" s="215"/>
      <c r="X17" s="215"/>
      <c r="Y17" s="216"/>
      <c r="Z17" s="185"/>
      <c r="AA17" s="34" t="str">
        <f>IF(AB17="","",IF(AB17&gt;AD17,1,0))</f>
        <v/>
      </c>
      <c r="AB17" s="41"/>
      <c r="AC17" s="34" t="s">
        <v>13</v>
      </c>
      <c r="AD17" s="67"/>
      <c r="AE17" s="34" t="str">
        <f>IF(AD17="","",IF(AD17&gt;AB17,1,0))</f>
        <v/>
      </c>
      <c r="AF17" s="144"/>
      <c r="AG17" s="97">
        <f>IF(AH17="","",IF(AH17&gt;AJ17,1,0))</f>
        <v>0</v>
      </c>
      <c r="AH17" s="105">
        <v>6</v>
      </c>
      <c r="AI17" s="97" t="s">
        <v>13</v>
      </c>
      <c r="AJ17" s="102">
        <v>15</v>
      </c>
      <c r="AK17" s="97">
        <f>IF(AJ17="","",IF(AJ17&gt;AH17,1,0))</f>
        <v>1</v>
      </c>
      <c r="AL17" s="185"/>
      <c r="AM17" s="34" t="str">
        <f>IF(AN17="","",IF(AN17&gt;AP17,1,0))</f>
        <v/>
      </c>
      <c r="AN17" s="41"/>
      <c r="AO17" s="34" t="s">
        <v>13</v>
      </c>
      <c r="AP17" s="67"/>
      <c r="AQ17" s="34" t="str">
        <f>IF(AP17="","",IF(AP17&gt;AN17,1,0))</f>
        <v/>
      </c>
      <c r="AR17" s="144"/>
      <c r="AS17" s="97" t="str">
        <f>IF(AT17="","",IF(AT17&gt;AV17,1,0))</f>
        <v/>
      </c>
      <c r="AT17" s="105"/>
      <c r="AU17" s="97" t="s">
        <v>13</v>
      </c>
      <c r="AV17" s="102"/>
      <c r="AW17" s="97" t="str">
        <f>IF(AV17="","",IF(AV17&gt;AT17,1,0))</f>
        <v/>
      </c>
      <c r="AX17" s="203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203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171"/>
      <c r="BK17" s="171"/>
      <c r="BL17" s="171"/>
      <c r="BM17" s="176"/>
      <c r="BN17" s="179"/>
      <c r="BO17" s="160"/>
      <c r="BP17" s="160"/>
      <c r="BQ17" s="157"/>
      <c r="BR17" s="160"/>
      <c r="BS17" s="160"/>
      <c r="BT17" s="163"/>
      <c r="BU17" s="166"/>
      <c r="BW17" s="21"/>
    </row>
    <row r="18" spans="1:77" ht="12" customHeight="1">
      <c r="A18" s="207"/>
      <c r="B18" s="193"/>
      <c r="C18" s="33">
        <f>Y6</f>
        <v>0</v>
      </c>
      <c r="D18" s="128">
        <f>X6</f>
        <v>13</v>
      </c>
      <c r="E18" s="47" t="s">
        <v>13</v>
      </c>
      <c r="F18" s="128">
        <f>V6</f>
        <v>15</v>
      </c>
      <c r="G18" s="15">
        <f>U6</f>
        <v>1</v>
      </c>
      <c r="H18" s="196"/>
      <c r="I18" s="34">
        <f>Y10</f>
        <v>0</v>
      </c>
      <c r="J18" s="34">
        <f>X10</f>
        <v>10</v>
      </c>
      <c r="K18" s="34" t="s">
        <v>13</v>
      </c>
      <c r="L18" s="34">
        <f>V10</f>
        <v>15</v>
      </c>
      <c r="M18" s="48">
        <f>U10</f>
        <v>1</v>
      </c>
      <c r="N18" s="182"/>
      <c r="O18" s="35">
        <f>Y14</f>
        <v>0</v>
      </c>
      <c r="P18" s="48">
        <f>X14</f>
        <v>5</v>
      </c>
      <c r="Q18" s="34" t="s">
        <v>13</v>
      </c>
      <c r="R18" s="35">
        <f>V14</f>
        <v>15</v>
      </c>
      <c r="S18" s="48">
        <f>U14</f>
        <v>1</v>
      </c>
      <c r="T18" s="214"/>
      <c r="U18" s="215"/>
      <c r="V18" s="215"/>
      <c r="W18" s="215"/>
      <c r="X18" s="215"/>
      <c r="Y18" s="216"/>
      <c r="Z18" s="185"/>
      <c r="AA18" s="34" t="str">
        <f>IF(AB18="","",IF(AB18&gt;AD18,1,0))</f>
        <v/>
      </c>
      <c r="AB18" s="34"/>
      <c r="AC18" s="34" t="s">
        <v>13</v>
      </c>
      <c r="AD18" s="35"/>
      <c r="AE18" s="34" t="str">
        <f>IF(AD18="","",IF(AD18&gt;AB18,1,0))</f>
        <v/>
      </c>
      <c r="AF18" s="144"/>
      <c r="AG18" s="97">
        <f>IF(AH18="","",IF(AH18&gt;AJ18,1,0))</f>
        <v>1</v>
      </c>
      <c r="AH18" s="106">
        <v>15</v>
      </c>
      <c r="AI18" s="97" t="s">
        <v>13</v>
      </c>
      <c r="AJ18" s="103">
        <v>11</v>
      </c>
      <c r="AK18" s="97">
        <f>IF(AJ18="","",IF(AJ18&gt;AH18,1,0))</f>
        <v>0</v>
      </c>
      <c r="AL18" s="185"/>
      <c r="AM18" s="34" t="str">
        <f>IF(AN18="","",IF(AN18&gt;AP18,1,0))</f>
        <v/>
      </c>
      <c r="AN18" s="34"/>
      <c r="AO18" s="34" t="s">
        <v>13</v>
      </c>
      <c r="AP18" s="35"/>
      <c r="AQ18" s="34" t="str">
        <f>IF(AP18="","",IF(AP18&gt;AN18,1,0))</f>
        <v/>
      </c>
      <c r="AR18" s="144"/>
      <c r="AS18" s="97" t="str">
        <f>IF(AT18="","",IF(AT18&gt;AV18,1,0))</f>
        <v/>
      </c>
      <c r="AT18" s="106"/>
      <c r="AU18" s="97" t="s">
        <v>13</v>
      </c>
      <c r="AV18" s="103"/>
      <c r="AW18" s="97" t="str">
        <f>IF(AV18="","",IF(AV18&gt;AT18,1,0))</f>
        <v/>
      </c>
      <c r="AX18" s="203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203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171"/>
      <c r="BK18" s="171"/>
      <c r="BL18" s="171"/>
      <c r="BM18" s="176"/>
      <c r="BN18" s="179"/>
      <c r="BO18" s="160"/>
      <c r="BP18" s="160"/>
      <c r="BQ18" s="157"/>
      <c r="BR18" s="160"/>
      <c r="BS18" s="160"/>
      <c r="BT18" s="163"/>
      <c r="BU18" s="166"/>
      <c r="BW18" s="21"/>
    </row>
    <row r="19" spans="1:77" ht="12" customHeight="1" thickBot="1">
      <c r="A19" s="208"/>
      <c r="B19" s="227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206"/>
      <c r="I19" s="38">
        <f>Y11</f>
        <v>0</v>
      </c>
      <c r="J19" s="38">
        <f>X11</f>
        <v>7</v>
      </c>
      <c r="K19" s="38" t="s">
        <v>13</v>
      </c>
      <c r="L19" s="38">
        <f>V11</f>
        <v>15</v>
      </c>
      <c r="M19" s="49">
        <f>U11</f>
        <v>1</v>
      </c>
      <c r="N19" s="200"/>
      <c r="O19" s="46">
        <f>Y15</f>
        <v>0</v>
      </c>
      <c r="P19" s="49">
        <f>X15</f>
        <v>16</v>
      </c>
      <c r="Q19" s="38" t="s">
        <v>13</v>
      </c>
      <c r="R19" s="46">
        <f>V15</f>
        <v>17</v>
      </c>
      <c r="S19" s="49">
        <f>U15</f>
        <v>1</v>
      </c>
      <c r="T19" s="217"/>
      <c r="U19" s="218"/>
      <c r="V19" s="218"/>
      <c r="W19" s="218"/>
      <c r="X19" s="218"/>
      <c r="Y19" s="219"/>
      <c r="Z19" s="201"/>
      <c r="AA19" s="34" t="str">
        <f>IF(AB19="","",IF(AB19&gt;AD19,1,0))</f>
        <v/>
      </c>
      <c r="AB19" s="38"/>
      <c r="AC19" s="38" t="s">
        <v>13</v>
      </c>
      <c r="AD19" s="46"/>
      <c r="AE19" s="34" t="str">
        <f>IF(AD19="","",IF(AD19&gt;AB19,1,0))</f>
        <v/>
      </c>
      <c r="AF19" s="145"/>
      <c r="AG19" s="97">
        <f>IF(AH19="","",IF(AH19&gt;AJ19,1,0))</f>
        <v>0</v>
      </c>
      <c r="AH19" s="107">
        <v>13</v>
      </c>
      <c r="AI19" s="108" t="s">
        <v>13</v>
      </c>
      <c r="AJ19" s="104">
        <v>15</v>
      </c>
      <c r="AK19" s="97">
        <f>IF(AJ19="","",IF(AJ19&gt;AH19,1,0))</f>
        <v>1</v>
      </c>
      <c r="AL19" s="201"/>
      <c r="AM19" s="34" t="str">
        <f>IF(AN19="","",IF(AN19&gt;AP19,1,0))</f>
        <v/>
      </c>
      <c r="AN19" s="38"/>
      <c r="AO19" s="38" t="s">
        <v>13</v>
      </c>
      <c r="AP19" s="46"/>
      <c r="AQ19" s="34" t="str">
        <f>IF(AP19="","",IF(AP19&gt;AN19,1,0))</f>
        <v/>
      </c>
      <c r="AR19" s="145"/>
      <c r="AS19" s="97" t="str">
        <f>IF(AT19="","",IF(AT19&gt;AV19,1,0))</f>
        <v/>
      </c>
      <c r="AT19" s="107"/>
      <c r="AU19" s="108" t="s">
        <v>13</v>
      </c>
      <c r="AV19" s="104"/>
      <c r="AW19" s="97" t="str">
        <f>IF(AV19="","",IF(AV19&gt;AT19,1,0))</f>
        <v/>
      </c>
      <c r="AX19" s="204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204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174"/>
      <c r="BK19" s="174"/>
      <c r="BL19" s="174"/>
      <c r="BM19" s="177"/>
      <c r="BN19" s="199"/>
      <c r="BO19" s="190"/>
      <c r="BP19" s="190"/>
      <c r="BQ19" s="191"/>
      <c r="BR19" s="190"/>
      <c r="BS19" s="190"/>
      <c r="BT19" s="187"/>
      <c r="BU19" s="188"/>
      <c r="BW19" s="21"/>
    </row>
    <row r="20" spans="1:77" ht="12" customHeight="1">
      <c r="A20" s="28">
        <f>T2</f>
        <v>0</v>
      </c>
      <c r="B20" s="193" t="str">
        <f>Z4</f>
        <v>④</v>
      </c>
      <c r="C20" s="40"/>
      <c r="D20" s="41">
        <f>AD4</f>
        <v>1</v>
      </c>
      <c r="E20" s="41" t="s">
        <v>13</v>
      </c>
      <c r="F20" s="41">
        <f>AA4</f>
        <v>2</v>
      </c>
      <c r="G20" s="42"/>
      <c r="H20" s="195" t="str">
        <f>$Z$8</f>
        <v>②</v>
      </c>
      <c r="I20" s="30"/>
      <c r="J20" s="30">
        <f>AD8</f>
        <v>0</v>
      </c>
      <c r="K20" s="30" t="s">
        <v>13</v>
      </c>
      <c r="L20" s="43">
        <f>AA8</f>
        <v>2</v>
      </c>
      <c r="M20" s="31"/>
      <c r="N20" s="181" t="str">
        <f>$Z$12</f>
        <v>⑧</v>
      </c>
      <c r="O20" s="30"/>
      <c r="P20" s="30">
        <f>AD12</f>
        <v>0</v>
      </c>
      <c r="Q20" s="30" t="s">
        <v>13</v>
      </c>
      <c r="R20" s="43">
        <f>AA12</f>
        <v>2</v>
      </c>
      <c r="S20" s="31"/>
      <c r="T20" s="181">
        <f>Z16</f>
        <v>0</v>
      </c>
      <c r="U20" s="50"/>
      <c r="V20" s="30" t="str">
        <f>AD16</f>
        <v/>
      </c>
      <c r="W20" s="30" t="s">
        <v>13</v>
      </c>
      <c r="X20" s="43" t="str">
        <f>AA16</f>
        <v/>
      </c>
      <c r="Y20" s="31"/>
      <c r="Z20" s="211"/>
      <c r="AA20" s="212"/>
      <c r="AB20" s="212"/>
      <c r="AC20" s="212"/>
      <c r="AD20" s="212"/>
      <c r="AE20" s="213"/>
      <c r="AF20" s="143" t="s">
        <v>20</v>
      </c>
      <c r="AG20" s="98">
        <f>IF(AH21="","",SUM(AG21:AG23))</f>
        <v>1</v>
      </c>
      <c r="AH20" s="99"/>
      <c r="AI20" s="101" t="s">
        <v>13</v>
      </c>
      <c r="AJ20" s="98">
        <f>IF(AJ21="","",SUM(AK21:AK23))</f>
        <v>2</v>
      </c>
      <c r="AK20" s="99"/>
      <c r="AL20" s="143"/>
      <c r="AM20" s="98" t="str">
        <f>IF(AN21="","",SUM(AM21:AM23))</f>
        <v/>
      </c>
      <c r="AN20" s="99"/>
      <c r="AO20" s="101" t="s">
        <v>13</v>
      </c>
      <c r="AP20" s="98" t="str">
        <f>IF(AP21="","",SUM(AQ21:AQ23))</f>
        <v/>
      </c>
      <c r="AQ20" s="99"/>
      <c r="AR20" s="184"/>
      <c r="AS20" s="93" t="str">
        <f>IF(AT21="","",SUM(AS21:AS23))</f>
        <v/>
      </c>
      <c r="AT20" s="94"/>
      <c r="AU20" s="41" t="s">
        <v>13</v>
      </c>
      <c r="AV20" s="93" t="str">
        <f>IF(AV21="","",SUM(AW21:AW23))</f>
        <v/>
      </c>
      <c r="AW20" s="94"/>
      <c r="AX20" s="202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202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173">
        <f>SUMPRODUCT((D20=2)+(J20=2)+(P20=2)+(V20=2)+(AG20=2)+(AM20=2)+(AS20=2)+(AY20=2)+(BE20=2))</f>
        <v>0</v>
      </c>
      <c r="BK20" s="205"/>
      <c r="BL20" s="173">
        <f>SUMPRODUCT((L20=2)+(R20=2)+(F20=2)+(X20=2)+(AJ20=2)+(AP20=2)+(AV20=2)+(BB20=2)+(BH20=2))</f>
        <v>4</v>
      </c>
      <c r="BM20" s="175">
        <f t="shared" ref="BM20" si="3">SUM(BJ20*2)+BL20</f>
        <v>4</v>
      </c>
      <c r="BN20" s="198">
        <f>SUM(D20,J20,P20,V20,,AG20,AM20,AS20,AY20,BE20)</f>
        <v>2</v>
      </c>
      <c r="BO20" s="189" t="s">
        <v>14</v>
      </c>
      <c r="BP20" s="189">
        <f>SUM(F20,L20,R20,X20,AJ20,AP20,AV20,BB20,BH20)</f>
        <v>8</v>
      </c>
      <c r="BQ20" s="156">
        <f>SUM(BN20/BP20)</f>
        <v>0.25</v>
      </c>
      <c r="BR20" s="189">
        <f>SUM(J21,J22,J23,P21,P22,P23,V21,V22,V23,AB21,AB22,AB23,AH21,AH22,AH23,AN21,AN22,AN23,AT21,AT22,AT23,AZ21,AZ22,AZ23,BF21,BF22,BF23,D21,D22,D23)</f>
        <v>94</v>
      </c>
      <c r="BS20" s="189">
        <f>SUM(F21,F22,F23,L21,L22,L23,R21,R22,R23,X21,X22,X23,AD21,AD22,AD23,AJ21,AJ22,AJ23,AP21,AP22,AP23,AV21,AV22,AV23,BB21,BB22,BB23,BH21,BH22,BH23)</f>
        <v>146</v>
      </c>
      <c r="BT20" s="162">
        <f>SUM(BR20/BS20)</f>
        <v>0.64383561643835618</v>
      </c>
      <c r="BU20" s="166">
        <f>$BV20</f>
        <v>6</v>
      </c>
      <c r="BV20" s="1">
        <f>RANK(BY20,BY$4:BY$43)</f>
        <v>6</v>
      </c>
      <c r="BW20" s="21">
        <f>IF(BN20=0,0,IF(BP20=0,9,BQ20))</f>
        <v>0.25</v>
      </c>
      <c r="BX20" s="1">
        <f>IF(BR20=0,0,BT20)</f>
        <v>0.64383561643835618</v>
      </c>
      <c r="BY20" s="1">
        <f>BJ20+0.01*BW20+0.00001*BX20</f>
        <v>2.5064383561643837E-3</v>
      </c>
    </row>
    <row r="21" spans="1:77" ht="12" customHeight="1">
      <c r="A21" s="225" t="str">
        <f>Z3</f>
        <v>スマイルおーはる</v>
      </c>
      <c r="B21" s="193"/>
      <c r="C21" s="33">
        <f>AE5</f>
        <v>1</v>
      </c>
      <c r="D21" s="128">
        <f>AD5</f>
        <v>16</v>
      </c>
      <c r="E21" s="128" t="s">
        <v>14</v>
      </c>
      <c r="F21" s="128">
        <f>AB5</f>
        <v>14</v>
      </c>
      <c r="G21" s="15">
        <f>AA5</f>
        <v>0</v>
      </c>
      <c r="H21" s="196"/>
      <c r="I21" s="34">
        <f>AE9</f>
        <v>0</v>
      </c>
      <c r="J21" s="34">
        <f>AD9</f>
        <v>10</v>
      </c>
      <c r="K21" s="34" t="s">
        <v>13</v>
      </c>
      <c r="L21" s="35">
        <f>AB9</f>
        <v>15</v>
      </c>
      <c r="M21" s="48">
        <f>AA9</f>
        <v>1</v>
      </c>
      <c r="N21" s="182"/>
      <c r="O21" s="34">
        <f>AE13</f>
        <v>0</v>
      </c>
      <c r="P21" s="34">
        <f>AD13</f>
        <v>7</v>
      </c>
      <c r="Q21" s="34" t="s">
        <v>13</v>
      </c>
      <c r="R21" s="35">
        <f>AB13</f>
        <v>15</v>
      </c>
      <c r="S21" s="48">
        <f>AA13</f>
        <v>1</v>
      </c>
      <c r="T21" s="182"/>
      <c r="U21" s="51" t="str">
        <f>AE17</f>
        <v/>
      </c>
      <c r="V21" s="34">
        <f>AD17</f>
        <v>0</v>
      </c>
      <c r="W21" s="34" t="s">
        <v>13</v>
      </c>
      <c r="X21" s="35">
        <f>AB17</f>
        <v>0</v>
      </c>
      <c r="Y21" s="48" t="str">
        <f>AA17</f>
        <v/>
      </c>
      <c r="Z21" s="214"/>
      <c r="AA21" s="215"/>
      <c r="AB21" s="215"/>
      <c r="AC21" s="215"/>
      <c r="AD21" s="215"/>
      <c r="AE21" s="216"/>
      <c r="AF21" s="144"/>
      <c r="AG21" s="97">
        <f>IF(AH21="","",IF(AH21&gt;AJ21,1,0))</f>
        <v>0</v>
      </c>
      <c r="AH21" s="105">
        <v>11</v>
      </c>
      <c r="AI21" s="97" t="s">
        <v>13</v>
      </c>
      <c r="AJ21" s="102">
        <v>15</v>
      </c>
      <c r="AK21" s="97">
        <f>IF(AJ21="","",IF(AJ21&gt;AH21,1,0))</f>
        <v>1</v>
      </c>
      <c r="AL21" s="144"/>
      <c r="AM21" s="97" t="str">
        <f>IF(AN21="","",IF(AN21&gt;AP21,1,0))</f>
        <v/>
      </c>
      <c r="AN21" s="105"/>
      <c r="AO21" s="97"/>
      <c r="AP21" s="102"/>
      <c r="AQ21" s="97" t="str">
        <f>IF(AP21="","",IF(AP21&gt;AN21,1,0))</f>
        <v/>
      </c>
      <c r="AR21" s="185"/>
      <c r="AS21" s="34" t="str">
        <f>IF(AT21="","",IF(AT21&gt;AV21,1,0))</f>
        <v/>
      </c>
      <c r="AT21" s="41"/>
      <c r="AU21" s="34"/>
      <c r="AV21" s="67"/>
      <c r="AW21" s="34" t="str">
        <f>IF(AV21="","",IF(AV21&gt;AT21,1,0))</f>
        <v/>
      </c>
      <c r="AX21" s="203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203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171"/>
      <c r="BK21" s="171"/>
      <c r="BL21" s="171"/>
      <c r="BM21" s="176"/>
      <c r="BN21" s="179"/>
      <c r="BO21" s="160"/>
      <c r="BP21" s="160"/>
      <c r="BQ21" s="157"/>
      <c r="BR21" s="160"/>
      <c r="BS21" s="160"/>
      <c r="BT21" s="163"/>
      <c r="BU21" s="166"/>
      <c r="BW21" s="21"/>
    </row>
    <row r="22" spans="1:77" ht="12" customHeight="1">
      <c r="A22" s="225"/>
      <c r="B22" s="193"/>
      <c r="C22" s="33">
        <f>AE6</f>
        <v>0</v>
      </c>
      <c r="D22" s="128">
        <f>AD6</f>
        <v>5</v>
      </c>
      <c r="E22" s="128" t="s">
        <v>14</v>
      </c>
      <c r="F22" s="128">
        <f>AB6</f>
        <v>15</v>
      </c>
      <c r="G22" s="15">
        <f>AA6</f>
        <v>1</v>
      </c>
      <c r="H22" s="196"/>
      <c r="I22" s="34">
        <f>AE10</f>
        <v>0</v>
      </c>
      <c r="J22" s="34">
        <f>AD10</f>
        <v>6</v>
      </c>
      <c r="K22" s="34" t="s">
        <v>13</v>
      </c>
      <c r="L22" s="35">
        <f>AB10</f>
        <v>15</v>
      </c>
      <c r="M22" s="48">
        <f>AA10</f>
        <v>1</v>
      </c>
      <c r="N22" s="182"/>
      <c r="O22" s="34">
        <f>AE14</f>
        <v>0</v>
      </c>
      <c r="P22" s="34">
        <f>AD14</f>
        <v>5</v>
      </c>
      <c r="Q22" s="34" t="s">
        <v>13</v>
      </c>
      <c r="R22" s="35">
        <f>AB14</f>
        <v>15</v>
      </c>
      <c r="S22" s="48">
        <f>AA14</f>
        <v>1</v>
      </c>
      <c r="T22" s="182"/>
      <c r="U22" s="51" t="str">
        <f>AE18</f>
        <v/>
      </c>
      <c r="V22" s="34">
        <f>AD18</f>
        <v>0</v>
      </c>
      <c r="W22" s="34" t="s">
        <v>13</v>
      </c>
      <c r="X22" s="35">
        <f>AB18</f>
        <v>0</v>
      </c>
      <c r="Y22" s="48" t="str">
        <f>AA18</f>
        <v/>
      </c>
      <c r="Z22" s="214"/>
      <c r="AA22" s="215"/>
      <c r="AB22" s="215"/>
      <c r="AC22" s="215"/>
      <c r="AD22" s="215"/>
      <c r="AE22" s="216"/>
      <c r="AF22" s="144"/>
      <c r="AG22" s="97">
        <f>IF(AH22="","",IF(AH22&gt;AJ22,1,0))</f>
        <v>1</v>
      </c>
      <c r="AH22" s="106">
        <v>15</v>
      </c>
      <c r="AI22" s="97" t="s">
        <v>13</v>
      </c>
      <c r="AJ22" s="103">
        <v>12</v>
      </c>
      <c r="AK22" s="97">
        <f>IF(AJ22="","",IF(AJ22&gt;AH22,1,0))</f>
        <v>0</v>
      </c>
      <c r="AL22" s="144"/>
      <c r="AM22" s="97" t="str">
        <f>IF(AN22="","",IF(AN22&gt;AP22,1,0))</f>
        <v/>
      </c>
      <c r="AN22" s="106"/>
      <c r="AO22" s="97"/>
      <c r="AP22" s="103"/>
      <c r="AQ22" s="97" t="str">
        <f>IF(AP22="","",IF(AP22&gt;AN22,1,0))</f>
        <v/>
      </c>
      <c r="AR22" s="185"/>
      <c r="AS22" s="34" t="str">
        <f>IF(AT22="","",IF(AT22&gt;AV22,1,0))</f>
        <v/>
      </c>
      <c r="AT22" s="34"/>
      <c r="AU22" s="34"/>
      <c r="AV22" s="35"/>
      <c r="AW22" s="34" t="str">
        <f>IF(AV22="","",IF(AV22&gt;AT22,1,0))</f>
        <v/>
      </c>
      <c r="AX22" s="203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203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171"/>
      <c r="BK22" s="171"/>
      <c r="BL22" s="171"/>
      <c r="BM22" s="176"/>
      <c r="BN22" s="179"/>
      <c r="BO22" s="160"/>
      <c r="BP22" s="160"/>
      <c r="BQ22" s="157"/>
      <c r="BR22" s="160"/>
      <c r="BS22" s="160"/>
      <c r="BT22" s="163"/>
      <c r="BU22" s="166"/>
      <c r="BW22" s="21"/>
    </row>
    <row r="23" spans="1:77" ht="12" customHeight="1" thickBot="1">
      <c r="A23" s="226"/>
      <c r="B23" s="221"/>
      <c r="C23" s="37">
        <f>AE7</f>
        <v>0</v>
      </c>
      <c r="D23" s="22">
        <f>AD7</f>
        <v>8</v>
      </c>
      <c r="E23" s="22" t="s">
        <v>14</v>
      </c>
      <c r="F23" s="22">
        <f>AB7</f>
        <v>15</v>
      </c>
      <c r="G23" s="24">
        <f>AA7</f>
        <v>1</v>
      </c>
      <c r="H23" s="206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200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200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217"/>
      <c r="AA23" s="218"/>
      <c r="AB23" s="218"/>
      <c r="AC23" s="218"/>
      <c r="AD23" s="218"/>
      <c r="AE23" s="219"/>
      <c r="AF23" s="145"/>
      <c r="AG23" s="97">
        <f>IF(AH23="","",IF(AH23&gt;AJ23,1,0))</f>
        <v>0</v>
      </c>
      <c r="AH23" s="107">
        <v>11</v>
      </c>
      <c r="AI23" s="108"/>
      <c r="AJ23" s="104">
        <v>15</v>
      </c>
      <c r="AK23" s="97">
        <f>IF(AJ23="","",IF(AJ23&gt;AH23,1,0))</f>
        <v>1</v>
      </c>
      <c r="AL23" s="145"/>
      <c r="AM23" s="97" t="str">
        <f>IF(AN23="","",IF(AN23&gt;AP23,1,0))</f>
        <v/>
      </c>
      <c r="AN23" s="107"/>
      <c r="AO23" s="108" t="s">
        <v>13</v>
      </c>
      <c r="AP23" s="104"/>
      <c r="AQ23" s="97" t="str">
        <f>IF(AP23="","",IF(AP23&gt;AN23,1,0))</f>
        <v/>
      </c>
      <c r="AR23" s="201"/>
      <c r="AS23" s="34" t="str">
        <f>IF(AT23="","",IF(AT23&gt;AV23,1,0))</f>
        <v/>
      </c>
      <c r="AT23" s="38"/>
      <c r="AU23" s="38" t="s">
        <v>13</v>
      </c>
      <c r="AV23" s="46"/>
      <c r="AW23" s="34" t="str">
        <f>IF(AV23="","",IF(AV23&gt;AT23,1,0))</f>
        <v/>
      </c>
      <c r="AX23" s="204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204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174"/>
      <c r="BK23" s="174"/>
      <c r="BL23" s="174"/>
      <c r="BM23" s="177"/>
      <c r="BN23" s="199"/>
      <c r="BO23" s="190"/>
      <c r="BP23" s="190"/>
      <c r="BQ23" s="191"/>
      <c r="BR23" s="190"/>
      <c r="BS23" s="190"/>
      <c r="BT23" s="187"/>
      <c r="BU23" s="188"/>
      <c r="BW23" s="21"/>
    </row>
    <row r="24" spans="1:77" ht="12" customHeight="1">
      <c r="A24" s="95">
        <f>Z2</f>
        <v>0</v>
      </c>
      <c r="B24" s="220" t="str">
        <f>$AF$4</f>
        <v>①</v>
      </c>
      <c r="C24" s="29"/>
      <c r="D24" s="8">
        <f>AJ4</f>
        <v>2</v>
      </c>
      <c r="E24" s="8" t="s">
        <v>13</v>
      </c>
      <c r="F24" s="8">
        <f>AG4</f>
        <v>0</v>
      </c>
      <c r="G24" s="10"/>
      <c r="H24" s="195" t="str">
        <f>AF8</f>
        <v>⑨</v>
      </c>
      <c r="I24" s="30"/>
      <c r="J24" s="30">
        <f>AJ8</f>
        <v>0</v>
      </c>
      <c r="K24" s="30" t="s">
        <v>13</v>
      </c>
      <c r="L24" s="43">
        <f>AG8</f>
        <v>2</v>
      </c>
      <c r="M24" s="31"/>
      <c r="N24" s="222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181" t="str">
        <f>AF16</f>
        <v>⑤</v>
      </c>
      <c r="U24" s="50"/>
      <c r="V24" s="30">
        <f>AJ16</f>
        <v>2</v>
      </c>
      <c r="W24" s="30" t="s">
        <v>13</v>
      </c>
      <c r="X24" s="43">
        <f>AG16</f>
        <v>1</v>
      </c>
      <c r="Y24" s="31"/>
      <c r="Z24" s="181" t="str">
        <f>AF20</f>
        <v>⑫</v>
      </c>
      <c r="AA24" s="50"/>
      <c r="AB24" s="30">
        <f>AJ20</f>
        <v>2</v>
      </c>
      <c r="AC24" s="30" t="s">
        <v>13</v>
      </c>
      <c r="AD24" s="43">
        <f>AG20</f>
        <v>1</v>
      </c>
      <c r="AE24" s="31"/>
      <c r="AF24" s="211"/>
      <c r="AG24" s="212"/>
      <c r="AH24" s="212"/>
      <c r="AI24" s="212"/>
      <c r="AJ24" s="212"/>
      <c r="AK24" s="213"/>
      <c r="AL24" s="184"/>
      <c r="AM24" s="93" t="str">
        <f>IF(AN25="","",SUM(AM25:AM27))</f>
        <v/>
      </c>
      <c r="AN24" s="94"/>
      <c r="AO24" s="41" t="s">
        <v>13</v>
      </c>
      <c r="AP24" s="93" t="str">
        <f>IF(AP25="","",SUM(AQ25:AQ27))</f>
        <v/>
      </c>
      <c r="AQ24" s="94"/>
      <c r="AR24" s="143" t="s">
        <v>24</v>
      </c>
      <c r="AS24" s="98" t="str">
        <f>IF(AT25="","",SUM(AS25:AS27))</f>
        <v/>
      </c>
      <c r="AT24" s="99"/>
      <c r="AU24" s="101" t="s">
        <v>13</v>
      </c>
      <c r="AV24" s="98" t="str">
        <f>IF(AV25="","",SUM(AW25:AW27))</f>
        <v/>
      </c>
      <c r="AW24" s="99"/>
      <c r="AX24" s="202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202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173">
        <f>SUMPRODUCT((J24=2)+(P24=2)+(V24=2)+(AB24=2)+(D24=2)+(AM24=2)+(AS24=2)+(AY24=2)+(BE24=2))</f>
        <v>3</v>
      </c>
      <c r="BK24" s="205" t="s">
        <v>14</v>
      </c>
      <c r="BL24" s="173">
        <f>SUMPRODUCT((L24=2)+(R24=2)+(X24=2)+(F24=2)+(AD24=2)+(AP24=2)+(AV24=2)+(BB24=2)+(BH24=2))</f>
        <v>1</v>
      </c>
      <c r="BM24" s="175">
        <f t="shared" ref="BM24" si="4">SUM(BJ24*2)+BL24</f>
        <v>7</v>
      </c>
      <c r="BN24" s="198">
        <f>SUM(D24,J24,P24,V24,AB24,AM24,AS24,AY24,BE24)</f>
        <v>6</v>
      </c>
      <c r="BO24" s="189" t="s">
        <v>14</v>
      </c>
      <c r="BP24" s="189">
        <f>SUM(F24,L24,R24,X24,AD24,AP24,AV24,BB24,BH24)</f>
        <v>4</v>
      </c>
      <c r="BQ24" s="156">
        <f>SUM(BN24/BP24)</f>
        <v>1.5</v>
      </c>
      <c r="BR24" s="189">
        <f>SUM(J25,J26,J27,P25,P26,P27,V25,V26,V27,AB25,AB26,AB27,AH25,AH26,AH27,AN25,AN26,AN27,AT25,AT26,AT27,AZ25,AZ26,AZ27,BF25,BF26,BF27,D25,D26,D27)</f>
        <v>136</v>
      </c>
      <c r="BS24" s="189">
        <f>SUM(F25,F26,F27,L25,L26,L27,R25,R26,R27,X25,X26,X27,AD25,AD26,AD27,AJ25,AJ26,AJ27,AP25,AP26,AP27,AV25,AV26,AV27,BB25,BB26,BB27,BH25,BH26,BH27)</f>
        <v>123</v>
      </c>
      <c r="BT24" s="162">
        <f>SUM(BR24/BS24)</f>
        <v>1.1056910569105691</v>
      </c>
      <c r="BU24" s="166">
        <f>$BV24</f>
        <v>3</v>
      </c>
      <c r="BV24" s="1">
        <f>RANK(BY24,BY$4:BY$43)</f>
        <v>3</v>
      </c>
      <c r="BW24" s="21">
        <f>IF(BN24=0,0,IF(BP24=0,9,BQ24))</f>
        <v>1.5</v>
      </c>
      <c r="BX24" s="1">
        <f>IF(BR24=0,0,BT24)</f>
        <v>1.1056910569105691</v>
      </c>
      <c r="BY24" s="1">
        <f>BJ24+0.01*BW24+0.00001*BX24</f>
        <v>3.015011056910569</v>
      </c>
    </row>
    <row r="25" spans="1:77" ht="12" customHeight="1">
      <c r="A25" s="225" t="str">
        <f>AF3</f>
        <v>GO-EAST今伊勢</v>
      </c>
      <c r="B25" s="193"/>
      <c r="C25" s="33">
        <f>AK5</f>
        <v>1</v>
      </c>
      <c r="D25" s="128">
        <f>AJ5</f>
        <v>15</v>
      </c>
      <c r="E25" s="128" t="s">
        <v>14</v>
      </c>
      <c r="F25" s="128">
        <f>AH5</f>
        <v>12</v>
      </c>
      <c r="G25" s="15">
        <f>AG5</f>
        <v>0</v>
      </c>
      <c r="H25" s="196"/>
      <c r="I25" s="34">
        <f>AK9</f>
        <v>0</v>
      </c>
      <c r="J25" s="34">
        <f>AJ9</f>
        <v>10</v>
      </c>
      <c r="K25" s="34" t="s">
        <v>13</v>
      </c>
      <c r="L25" s="35">
        <f>AH9</f>
        <v>15</v>
      </c>
      <c r="M25" s="48">
        <f>AG9</f>
        <v>1</v>
      </c>
      <c r="N25" s="223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 t="str">
        <f>AG13</f>
        <v/>
      </c>
      <c r="T25" s="182"/>
      <c r="U25" s="51">
        <f>AK17</f>
        <v>1</v>
      </c>
      <c r="V25" s="34">
        <f>AJ17</f>
        <v>15</v>
      </c>
      <c r="W25" s="34" t="s">
        <v>13</v>
      </c>
      <c r="X25" s="35">
        <f>AH17</f>
        <v>6</v>
      </c>
      <c r="Y25" s="48">
        <f>AG17</f>
        <v>0</v>
      </c>
      <c r="Z25" s="182"/>
      <c r="AA25" s="51">
        <f>AK21</f>
        <v>1</v>
      </c>
      <c r="AB25" s="34">
        <f>AJ21</f>
        <v>15</v>
      </c>
      <c r="AC25" s="34" t="s">
        <v>13</v>
      </c>
      <c r="AD25" s="35">
        <f>AH21</f>
        <v>11</v>
      </c>
      <c r="AE25" s="48">
        <f>AG21</f>
        <v>0</v>
      </c>
      <c r="AF25" s="214"/>
      <c r="AG25" s="215"/>
      <c r="AH25" s="215"/>
      <c r="AI25" s="215"/>
      <c r="AJ25" s="215"/>
      <c r="AK25" s="216"/>
      <c r="AL25" s="185"/>
      <c r="AM25" s="34" t="str">
        <f>IF(AN25="","",IF(AN25&gt;AP25,1,0))</f>
        <v/>
      </c>
      <c r="AN25" s="41"/>
      <c r="AO25" s="34" t="s">
        <v>13</v>
      </c>
      <c r="AP25" s="67"/>
      <c r="AQ25" s="34" t="str">
        <f>IF(AP25="","",IF(AP25&gt;AN25,1,0))</f>
        <v/>
      </c>
      <c r="AR25" s="144"/>
      <c r="AS25" s="97" t="str">
        <f>IF(AT25="","",IF(AT25&gt;AV25,1,0))</f>
        <v/>
      </c>
      <c r="AT25" s="105"/>
      <c r="AU25" s="97" t="s">
        <v>13</v>
      </c>
      <c r="AV25" s="102"/>
      <c r="AW25" s="97" t="str">
        <f>IF(AV25="","",IF(AV25&gt;AT25,1,0))</f>
        <v/>
      </c>
      <c r="AX25" s="203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203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171"/>
      <c r="BK25" s="171"/>
      <c r="BL25" s="171"/>
      <c r="BM25" s="176"/>
      <c r="BN25" s="179"/>
      <c r="BO25" s="160"/>
      <c r="BP25" s="160"/>
      <c r="BQ25" s="157"/>
      <c r="BR25" s="160"/>
      <c r="BS25" s="160"/>
      <c r="BT25" s="163"/>
      <c r="BU25" s="166"/>
      <c r="BW25" s="21"/>
    </row>
    <row r="26" spans="1:77" ht="12" customHeight="1">
      <c r="A26" s="225"/>
      <c r="B26" s="193"/>
      <c r="C26" s="33">
        <f>AK6</f>
        <v>1</v>
      </c>
      <c r="D26" s="128">
        <f>AJ6</f>
        <v>15</v>
      </c>
      <c r="E26" s="128" t="s">
        <v>14</v>
      </c>
      <c r="F26" s="128">
        <f>AH6</f>
        <v>10</v>
      </c>
      <c r="G26" s="15">
        <f>AG6</f>
        <v>0</v>
      </c>
      <c r="H26" s="196"/>
      <c r="I26" s="34">
        <f>AK10</f>
        <v>0</v>
      </c>
      <c r="J26" s="34">
        <f>AJ10</f>
        <v>13</v>
      </c>
      <c r="K26" s="34"/>
      <c r="L26" s="35">
        <f>AH10</f>
        <v>15</v>
      </c>
      <c r="M26" s="48">
        <f>AG10</f>
        <v>1</v>
      </c>
      <c r="N26" s="223"/>
      <c r="O26" s="34" t="str">
        <f>AK14</f>
        <v/>
      </c>
      <c r="P26" s="34">
        <f>AJ14</f>
        <v>0</v>
      </c>
      <c r="Q26" s="34"/>
      <c r="R26" s="35">
        <f>AH14</f>
        <v>0</v>
      </c>
      <c r="S26" s="48" t="str">
        <f>AG14</f>
        <v/>
      </c>
      <c r="T26" s="182"/>
      <c r="U26" s="51">
        <f>AK18</f>
        <v>0</v>
      </c>
      <c r="V26" s="34">
        <f>AJ18</f>
        <v>11</v>
      </c>
      <c r="W26" s="34"/>
      <c r="X26" s="35">
        <f>AH18</f>
        <v>15</v>
      </c>
      <c r="Y26" s="48">
        <f>AG18</f>
        <v>1</v>
      </c>
      <c r="Z26" s="182"/>
      <c r="AA26" s="51">
        <f>AK22</f>
        <v>0</v>
      </c>
      <c r="AB26" s="34">
        <f>AJ22</f>
        <v>12</v>
      </c>
      <c r="AC26" s="34"/>
      <c r="AD26" s="35">
        <f>AH22</f>
        <v>15</v>
      </c>
      <c r="AE26" s="48">
        <f>AG22</f>
        <v>1</v>
      </c>
      <c r="AF26" s="214"/>
      <c r="AG26" s="215"/>
      <c r="AH26" s="215"/>
      <c r="AI26" s="215"/>
      <c r="AJ26" s="215"/>
      <c r="AK26" s="216"/>
      <c r="AL26" s="185"/>
      <c r="AM26" s="34" t="str">
        <f>IF(AN26="","",IF(AN26&gt;AP26,1,0))</f>
        <v/>
      </c>
      <c r="AN26" s="34"/>
      <c r="AO26" s="34"/>
      <c r="AP26" s="35"/>
      <c r="AQ26" s="34" t="str">
        <f>IF(AP26="","",IF(AP26&gt;AN26,1,0))</f>
        <v/>
      </c>
      <c r="AR26" s="144"/>
      <c r="AS26" s="97" t="str">
        <f>IF(AT26="","",IF(AT26&gt;AV26,1,0))</f>
        <v/>
      </c>
      <c r="AT26" s="106"/>
      <c r="AU26" s="97" t="s">
        <v>13</v>
      </c>
      <c r="AV26" s="103"/>
      <c r="AW26" s="97" t="str">
        <f>IF(AV26="","",IF(AV26&gt;AT26,1,0))</f>
        <v/>
      </c>
      <c r="AX26" s="203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203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171"/>
      <c r="BK26" s="171"/>
      <c r="BL26" s="171"/>
      <c r="BM26" s="176"/>
      <c r="BN26" s="179"/>
      <c r="BO26" s="160"/>
      <c r="BP26" s="160"/>
      <c r="BQ26" s="157"/>
      <c r="BR26" s="160"/>
      <c r="BS26" s="160"/>
      <c r="BT26" s="163"/>
      <c r="BU26" s="166"/>
      <c r="BW26" s="21"/>
    </row>
    <row r="27" spans="1:77" ht="12" customHeight="1" thickBot="1">
      <c r="A27" s="226"/>
      <c r="B27" s="221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06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224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200"/>
      <c r="U27" s="52">
        <f>AK19</f>
        <v>1</v>
      </c>
      <c r="V27" s="38">
        <f>AJ19</f>
        <v>15</v>
      </c>
      <c r="W27" s="38" t="s">
        <v>13</v>
      </c>
      <c r="X27" s="46">
        <f>AH19</f>
        <v>13</v>
      </c>
      <c r="Y27" s="49">
        <f>AG19</f>
        <v>0</v>
      </c>
      <c r="Z27" s="200"/>
      <c r="AA27" s="52">
        <f>AK23</f>
        <v>1</v>
      </c>
      <c r="AB27" s="38">
        <f>AJ23</f>
        <v>15</v>
      </c>
      <c r="AC27" s="38" t="s">
        <v>13</v>
      </c>
      <c r="AD27" s="46">
        <f>AH23</f>
        <v>11</v>
      </c>
      <c r="AE27" s="49">
        <f>AG23</f>
        <v>0</v>
      </c>
      <c r="AF27" s="217"/>
      <c r="AG27" s="218"/>
      <c r="AH27" s="218"/>
      <c r="AI27" s="218"/>
      <c r="AJ27" s="218"/>
      <c r="AK27" s="219"/>
      <c r="AL27" s="201"/>
      <c r="AM27" s="34" t="str">
        <f>IF(AN27="","",IF(AN27&gt;AP27,1,0))</f>
        <v/>
      </c>
      <c r="AN27" s="38"/>
      <c r="AO27" s="38" t="s">
        <v>13</v>
      </c>
      <c r="AP27" s="46"/>
      <c r="AQ27" s="34" t="str">
        <f>IF(AP27="","",IF(AP27&gt;AN27,1,0))</f>
        <v/>
      </c>
      <c r="AR27" s="145"/>
      <c r="AS27" s="97" t="str">
        <f>IF(AT27="","",IF(AT27&gt;AV27,1,0))</f>
        <v/>
      </c>
      <c r="AT27" s="107"/>
      <c r="AU27" s="108" t="s">
        <v>13</v>
      </c>
      <c r="AV27" s="104"/>
      <c r="AW27" s="97" t="str">
        <f>IF(AV27="","",IF(AV27&gt;AT27,1,0))</f>
        <v/>
      </c>
      <c r="AX27" s="204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204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174"/>
      <c r="BK27" s="174"/>
      <c r="BL27" s="174"/>
      <c r="BM27" s="177"/>
      <c r="BN27" s="199"/>
      <c r="BO27" s="190"/>
      <c r="BP27" s="190"/>
      <c r="BQ27" s="191"/>
      <c r="BR27" s="190"/>
      <c r="BS27" s="190"/>
      <c r="BT27" s="187"/>
      <c r="BU27" s="188"/>
      <c r="BW27" s="21"/>
    </row>
    <row r="28" spans="1:77" ht="12" hidden="1" customHeight="1">
      <c r="A28" s="28">
        <f>AF2</f>
        <v>0</v>
      </c>
      <c r="B28" s="220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22">
        <f>AL8</f>
        <v>0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181">
        <f>AL12</f>
        <v>0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181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181">
        <f t="shared" ref="Z28" si="5">$AL$20</f>
        <v>0</v>
      </c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181">
        <f>AL24</f>
        <v>0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211"/>
      <c r="AM28" s="212"/>
      <c r="AN28" s="212"/>
      <c r="AO28" s="212"/>
      <c r="AP28" s="212"/>
      <c r="AQ28" s="213"/>
      <c r="AR28" s="184"/>
      <c r="AS28" s="93" t="str">
        <f>IF(AT29="","",SUM(AS29:AS31))</f>
        <v/>
      </c>
      <c r="AT28" s="94"/>
      <c r="AU28" s="41" t="s">
        <v>13</v>
      </c>
      <c r="AV28" s="93" t="str">
        <f>IF(AV29="","",SUM(AW29:AW31))</f>
        <v/>
      </c>
      <c r="AW28" s="94"/>
      <c r="AX28" s="202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202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173">
        <f>SUMPRODUCT((J28=2)+(D28=2)+(P28=2)+(V28=2)+(AB28=2)+(AH28=2)+(AS28=2)+(AY28=2)+(BE28=2))</f>
        <v>0</v>
      </c>
      <c r="BK28" s="205" t="s">
        <v>14</v>
      </c>
      <c r="BL28" s="173">
        <f>SUMPRODUCT((L28=2)+(R28=2)+(X28=2)+(AD28=2)+(AJ28=2)+(AP28=2)+(AV28=2)+(BB28=2)+(BH28=2))</f>
        <v>0</v>
      </c>
      <c r="BM28" s="175">
        <f t="shared" ref="BM28" si="6">SUM(BJ28*2)+BL28</f>
        <v>0</v>
      </c>
      <c r="BN28" s="198">
        <f>SUM(D28,J28,V28,AB28,AH28,P28,AS28,AY28,BE28)</f>
        <v>0</v>
      </c>
      <c r="BO28" s="189" t="s">
        <v>14</v>
      </c>
      <c r="BP28" s="189">
        <f>SUM(F28,L28,R28,X28,AD28,AJ28,AP28,AV28,BB28,BH28)</f>
        <v>0</v>
      </c>
      <c r="BQ28" s="156" t="e">
        <f>SUM(BN28/BP28)</f>
        <v>#DIV/0!</v>
      </c>
      <c r="BR28" s="189">
        <f>SUM(J29,J30,J31,P29,P30,P31,V29,V30,V31,AB29,AB30,AB31,AH29,AH30,AH31,AN29,AN30,AN31,AT29,AT30,AT31,AZ29,AZ30,AZ31,BF29,BF30,BF31,D29,D30,D31)</f>
        <v>0</v>
      </c>
      <c r="BS28" s="189">
        <f>SUM(F29,F30,F31,L29,L30,L31,R29,R30,R31,X29,X30,X31,AD29,AD30,AD31,AJ29,AJ30,AJ31,AP29,AP30,AP31,AV29,AV30,AV31,BB29,BB30,BB31,BH29,BH30,BH31)</f>
        <v>0</v>
      </c>
      <c r="BT28" s="162" t="e">
        <f>SUM(BR28/BS28)</f>
        <v>#DIV/0!</v>
      </c>
      <c r="BU28" s="166">
        <f>$BV28</f>
        <v>7</v>
      </c>
      <c r="BV28" s="1">
        <f>RANK(BY28,BY$4:BY$43)</f>
        <v>7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>
      <c r="A29" s="207">
        <f>AL3</f>
        <v>0</v>
      </c>
      <c r="B29" s="193"/>
      <c r="C29" s="33" t="str">
        <f>AQ5</f>
        <v/>
      </c>
      <c r="D29" s="128">
        <f>AP5</f>
        <v>0</v>
      </c>
      <c r="E29" s="128" t="s">
        <v>13</v>
      </c>
      <c r="F29" s="128">
        <f>AN5</f>
        <v>0</v>
      </c>
      <c r="G29" s="15" t="str">
        <f>AM5</f>
        <v/>
      </c>
      <c r="H29" s="223"/>
      <c r="I29" s="34" t="str">
        <f>AQ9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182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182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182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182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214"/>
      <c r="AM29" s="215"/>
      <c r="AN29" s="215"/>
      <c r="AO29" s="215"/>
      <c r="AP29" s="215"/>
      <c r="AQ29" s="216"/>
      <c r="AR29" s="185"/>
      <c r="AS29" s="34" t="str">
        <f>IF(AT29="","",IF(AT29&gt;AV29,1,0))</f>
        <v/>
      </c>
      <c r="AT29" s="41"/>
      <c r="AU29" s="34" t="s">
        <v>13</v>
      </c>
      <c r="AV29" s="67"/>
      <c r="AW29" s="34" t="str">
        <f>IF(AV29="","",IF(AV29&gt;AT29,1,0))</f>
        <v/>
      </c>
      <c r="AX29" s="203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203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171"/>
      <c r="BK29" s="171"/>
      <c r="BL29" s="171"/>
      <c r="BM29" s="176"/>
      <c r="BN29" s="179"/>
      <c r="BO29" s="160"/>
      <c r="BP29" s="160"/>
      <c r="BQ29" s="157"/>
      <c r="BR29" s="160"/>
      <c r="BS29" s="160"/>
      <c r="BT29" s="163"/>
      <c r="BU29" s="166"/>
      <c r="BW29" s="21"/>
    </row>
    <row r="30" spans="1:77" ht="12" hidden="1" customHeight="1">
      <c r="A30" s="207"/>
      <c r="B30" s="193"/>
      <c r="C30" s="33" t="str">
        <f>AQ6</f>
        <v/>
      </c>
      <c r="D30" s="128">
        <f>AP6</f>
        <v>0</v>
      </c>
      <c r="E30" s="128" t="s">
        <v>13</v>
      </c>
      <c r="F30" s="128">
        <f>AN6</f>
        <v>0</v>
      </c>
      <c r="G30" s="15" t="str">
        <f>AM6</f>
        <v/>
      </c>
      <c r="H30" s="223"/>
      <c r="I30" s="34" t="str">
        <f t="shared" ref="I30:I31" si="7">AQ10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182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182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182"/>
      <c r="AA30" s="51" t="str">
        <f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182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214"/>
      <c r="AM30" s="215"/>
      <c r="AN30" s="215"/>
      <c r="AO30" s="215"/>
      <c r="AP30" s="215"/>
      <c r="AQ30" s="216"/>
      <c r="AR30" s="185"/>
      <c r="AS30" s="34" t="str">
        <f>IF(AT30="","",IF(AT30&gt;AV30,1,0))</f>
        <v/>
      </c>
      <c r="AT30" s="34"/>
      <c r="AU30" s="34" t="s">
        <v>13</v>
      </c>
      <c r="AV30" s="35"/>
      <c r="AW30" s="34" t="str">
        <f>IF(AV30="","",IF(AV30&gt;AT30,1,0))</f>
        <v/>
      </c>
      <c r="AX30" s="203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203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171"/>
      <c r="BK30" s="171"/>
      <c r="BL30" s="171"/>
      <c r="BM30" s="176"/>
      <c r="BN30" s="179"/>
      <c r="BO30" s="160"/>
      <c r="BP30" s="160"/>
      <c r="BQ30" s="157"/>
      <c r="BR30" s="160"/>
      <c r="BS30" s="160"/>
      <c r="BT30" s="163"/>
      <c r="BU30" s="166"/>
      <c r="BW30" s="21"/>
    </row>
    <row r="31" spans="1:77" ht="12" hidden="1" customHeight="1" thickBot="1">
      <c r="A31" s="208"/>
      <c r="B31" s="221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24"/>
      <c r="I31" s="34" t="str">
        <f t="shared" si="7"/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200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200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200"/>
      <c r="AA31" s="51" t="str">
        <f>AQ23</f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200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217"/>
      <c r="AM31" s="218"/>
      <c r="AN31" s="218"/>
      <c r="AO31" s="218"/>
      <c r="AP31" s="218"/>
      <c r="AQ31" s="219"/>
      <c r="AR31" s="201"/>
      <c r="AS31" s="34" t="str">
        <f>IF(AT31="","",IF(AT31&gt;AV31,1,0))</f>
        <v/>
      </c>
      <c r="AT31" s="38"/>
      <c r="AU31" s="38" t="s">
        <v>13</v>
      </c>
      <c r="AV31" s="46"/>
      <c r="AW31" s="34" t="str">
        <f>IF(AV31="","",IF(AV31&gt;AT31,1,0))</f>
        <v/>
      </c>
      <c r="AX31" s="204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204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174"/>
      <c r="BK31" s="174"/>
      <c r="BL31" s="174"/>
      <c r="BM31" s="177"/>
      <c r="BN31" s="199"/>
      <c r="BO31" s="190"/>
      <c r="BP31" s="190"/>
      <c r="BQ31" s="191"/>
      <c r="BR31" s="190"/>
      <c r="BS31" s="190"/>
      <c r="BT31" s="187"/>
      <c r="BU31" s="188"/>
      <c r="BW31" s="21"/>
    </row>
    <row r="32" spans="1:77" ht="12" hidden="1" customHeight="1">
      <c r="A32" s="28">
        <f>$AR$2</f>
        <v>0</v>
      </c>
      <c r="B32" s="209">
        <f>$AR$4</f>
        <v>0</v>
      </c>
      <c r="C32" s="90"/>
      <c r="D32" s="96" t="str">
        <f>AV4</f>
        <v/>
      </c>
      <c r="E32" s="96" t="s">
        <v>13</v>
      </c>
      <c r="F32" s="96" t="str">
        <f>$AS$4</f>
        <v/>
      </c>
      <c r="G32" s="53"/>
      <c r="H32" s="195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181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181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181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181" t="str">
        <f>$AR$24</f>
        <v>③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181">
        <f>$AR$28</f>
        <v>0</v>
      </c>
      <c r="AM32" s="30"/>
      <c r="AN32" s="30" t="str">
        <f>AV28</f>
        <v/>
      </c>
      <c r="AO32" s="30" t="s">
        <v>13</v>
      </c>
      <c r="AP32" s="43" t="str">
        <f>AS28</f>
        <v/>
      </c>
      <c r="AQ32" s="31"/>
      <c r="AR32" s="184"/>
      <c r="AS32" s="132"/>
      <c r="AT32" s="30"/>
      <c r="AU32" s="30" t="s">
        <v>13</v>
      </c>
      <c r="AV32" s="43"/>
      <c r="AW32" s="32"/>
      <c r="AX32" s="202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202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173">
        <f>SUMPRODUCT((J32=2)+(P32=2)+(V32=2)+(AB32=2)+(D32=2)+(AH32=2)+(AN32=2)+(AY32=2)+(BE32=2))</f>
        <v>0</v>
      </c>
      <c r="BK32" s="205" t="s">
        <v>14</v>
      </c>
      <c r="BL32" s="173">
        <f>SUMPRODUCT((L32=2)+(R32=2)+(X32=2)+(AD32=2)+(AJ32=2)+(AP32=2)+(F32=2)+(BB32=2)+(BH32=2))</f>
        <v>0</v>
      </c>
      <c r="BM32" s="175">
        <f t="shared" ref="BM32" si="8">SUM(BJ32*2)+BL32</f>
        <v>0</v>
      </c>
      <c r="BN32" s="198">
        <f>SUM(D32,J32,P32,V32,AB32,AH32,AN32,AS32,AY32,BE32)</f>
        <v>0</v>
      </c>
      <c r="BO32" s="189" t="s">
        <v>14</v>
      </c>
      <c r="BP32" s="189">
        <f>SUM(F32,L32,R32,X32,AD32,AJ32,AP32,BB32,BH32)</f>
        <v>0</v>
      </c>
      <c r="BQ32" s="156" t="e">
        <f>SUM(BN32/BP32)</f>
        <v>#DIV/0!</v>
      </c>
      <c r="BR32" s="189">
        <f>SUM(J33,J34,J35,P33,P34,P35,V33,V34,V35,AB33,AB34,AB35,AH33,AH34,AH35,AN33,AN34,AN35,AT33,AT34,AT35,AZ33,AZ34,AZ35,BF33,BF34,BF35,D33,D34,D35)</f>
        <v>0</v>
      </c>
      <c r="BS32" s="189">
        <f>SUM(F33,F34,F35,L33,L34,L35,R33,R34,R35,X33,X34,X35,AD33,AD34,AD35,AJ33,AJ34,AJ35,AP33,AP34,AP35,AV33,AV34,AV35,BB33,BB34,BB35,BH33,BH34,BH35)</f>
        <v>0</v>
      </c>
      <c r="BT32" s="162" t="e">
        <f>SUM(BR32/BS32)</f>
        <v>#DIV/0!</v>
      </c>
      <c r="BU32" s="166">
        <f>$BV32</f>
        <v>7</v>
      </c>
      <c r="BV32" s="1">
        <f>RANK(BY32,BY$4:BY$43)</f>
        <v>7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168">
        <f>$AR$3</f>
        <v>0</v>
      </c>
      <c r="B33" s="210"/>
      <c r="C33" s="55" t="str">
        <f>AW5</f>
        <v/>
      </c>
      <c r="D33" s="34">
        <f>AV5</f>
        <v>0</v>
      </c>
      <c r="E33" s="128" t="s">
        <v>13</v>
      </c>
      <c r="F33" s="128">
        <f>AT5</f>
        <v>0</v>
      </c>
      <c r="G33" s="15" t="str">
        <f>AS5</f>
        <v/>
      </c>
      <c r="H33" s="196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182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182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182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182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182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185"/>
      <c r="AS33" s="133"/>
      <c r="AT33" s="34"/>
      <c r="AU33" s="34" t="s">
        <v>13</v>
      </c>
      <c r="AV33" s="35"/>
      <c r="AW33" s="36"/>
      <c r="AX33" s="203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203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171"/>
      <c r="BK33" s="171"/>
      <c r="BL33" s="171"/>
      <c r="BM33" s="176"/>
      <c r="BN33" s="179"/>
      <c r="BO33" s="160"/>
      <c r="BP33" s="160"/>
      <c r="BQ33" s="157"/>
      <c r="BR33" s="160"/>
      <c r="BS33" s="160"/>
      <c r="BT33" s="163"/>
      <c r="BU33" s="166"/>
      <c r="BW33" s="21"/>
    </row>
    <row r="34" spans="1:77" ht="12" hidden="1" customHeight="1">
      <c r="A34" s="169"/>
      <c r="B34" s="210"/>
      <c r="C34" s="55" t="str">
        <f>AW6</f>
        <v/>
      </c>
      <c r="D34" s="34">
        <f>AV6</f>
        <v>0</v>
      </c>
      <c r="E34" s="128" t="s">
        <v>13</v>
      </c>
      <c r="F34" s="128">
        <f>AT6</f>
        <v>0</v>
      </c>
      <c r="G34" s="15" t="str">
        <f>AS6</f>
        <v/>
      </c>
      <c r="H34" s="196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182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182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182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182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182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185"/>
      <c r="AS34" s="133"/>
      <c r="AT34" s="34"/>
      <c r="AU34" s="34" t="s">
        <v>13</v>
      </c>
      <c r="AV34" s="35"/>
      <c r="AW34" s="36"/>
      <c r="AX34" s="203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203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171"/>
      <c r="BK34" s="171"/>
      <c r="BL34" s="171"/>
      <c r="BM34" s="176"/>
      <c r="BN34" s="179"/>
      <c r="BO34" s="160"/>
      <c r="BP34" s="160"/>
      <c r="BQ34" s="157"/>
      <c r="BR34" s="160"/>
      <c r="BS34" s="160"/>
      <c r="BT34" s="163"/>
      <c r="BU34" s="166"/>
      <c r="BW34" s="21"/>
    </row>
    <row r="35" spans="1:77" ht="12" hidden="1" customHeight="1" thickBot="1">
      <c r="A35" s="192"/>
      <c r="B35" s="210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06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200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200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200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200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200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01"/>
      <c r="AS35" s="134"/>
      <c r="AT35" s="38"/>
      <c r="AU35" s="38" t="s">
        <v>13</v>
      </c>
      <c r="AV35" s="46"/>
      <c r="AW35" s="39"/>
      <c r="AX35" s="204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204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174"/>
      <c r="BK35" s="174"/>
      <c r="BL35" s="174"/>
      <c r="BM35" s="177"/>
      <c r="BN35" s="199"/>
      <c r="BO35" s="190"/>
      <c r="BP35" s="190"/>
      <c r="BQ35" s="191"/>
      <c r="BR35" s="190"/>
      <c r="BS35" s="190"/>
      <c r="BT35" s="187"/>
      <c r="BU35" s="188"/>
      <c r="BW35" s="21"/>
    </row>
    <row r="36" spans="1:77" ht="12" hidden="1" customHeight="1">
      <c r="A36" s="28">
        <f>$AX$2</f>
        <v>0</v>
      </c>
      <c r="B36" s="193">
        <f>$AX$4</f>
        <v>0</v>
      </c>
      <c r="C36" s="40"/>
      <c r="D36" s="96" t="str">
        <f>$BB$4</f>
        <v/>
      </c>
      <c r="E36" s="96" t="s">
        <v>13</v>
      </c>
      <c r="F36" s="41">
        <f>$AZ$4</f>
        <v>0</v>
      </c>
      <c r="G36" s="42"/>
      <c r="H36" s="195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181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181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181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181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181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181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184"/>
      <c r="AY36" s="132"/>
      <c r="AZ36" s="30"/>
      <c r="BA36" s="30" t="s">
        <v>13</v>
      </c>
      <c r="BB36" s="43"/>
      <c r="BC36" s="31"/>
      <c r="BD36" s="202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173">
        <f>SUMPRODUCT((D36=2)+(J36=2)+(V36=2)+(P36=2)+(AB36=2)+(AH36=2)+(AN36=2)+(AT36=2)+(BE36=2))</f>
        <v>0</v>
      </c>
      <c r="BK36" s="205" t="s">
        <v>14</v>
      </c>
      <c r="BL36" s="173">
        <f>SUMPRODUCT((L36=2)+(R36=2)+(X36=2)+(AC36=2)+(AJ36=2)+(AP36=2)+(AV36=2)+(BB36=2)+(BH36=2))</f>
        <v>0</v>
      </c>
      <c r="BM36" s="175">
        <f t="shared" ref="BM36" si="9">SUM(BJ36*2)+BL36</f>
        <v>0</v>
      </c>
      <c r="BN36" s="198">
        <f>SUM(D36,J36,P36,V36,AB36,AG36,AN36,AT36,BE36)</f>
        <v>0</v>
      </c>
      <c r="BO36" s="189" t="s">
        <v>14</v>
      </c>
      <c r="BP36" s="189">
        <f>SUM(F36,L36,R36,X36,AD36,AJ36,AP36,AV36,BH36)</f>
        <v>0</v>
      </c>
      <c r="BQ36" s="156" t="e">
        <f>SUM(BN36/BP36)</f>
        <v>#DIV/0!</v>
      </c>
      <c r="BR36" s="189">
        <f>SUM(J37,J38,J39,P37,P38,P39,V37,V38,V39,AB37,AB38,AB39,AH37,AH38,AH39,AN37,AN38,AN39,AT37,AT38,AT39,AZ37,AZ38,AZ39,BF37,BF38,BF39,D37,D38,D39)</f>
        <v>0</v>
      </c>
      <c r="BS36" s="189">
        <f>SUM(F37,F38,F39,L37,L38,L39,R37,R38,R39,X37,X38,X39,AD37,AD38,AD39,AJ37,AJ38,AJ39,AP37,AP38,AP39,AV37,AV38,AV39,BB37,BB38,BB39,BH37,BH38,BH39)</f>
        <v>0</v>
      </c>
      <c r="BT36" s="162" t="e">
        <f>SUM(BR36/BS36)</f>
        <v>#DIV/0!</v>
      </c>
      <c r="BU36" s="166">
        <f>$BV36</f>
        <v>7</v>
      </c>
      <c r="BV36" s="1">
        <f>RANK(BY36,BY$4:BY$43)</f>
        <v>7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168">
        <f>$AX$3</f>
        <v>0</v>
      </c>
      <c r="B37" s="193"/>
      <c r="C37" s="33" t="str">
        <f>BC5</f>
        <v/>
      </c>
      <c r="D37" s="128">
        <f>BB5</f>
        <v>0</v>
      </c>
      <c r="E37" s="128" t="s">
        <v>13</v>
      </c>
      <c r="F37" s="34">
        <f>$AZ$5</f>
        <v>0</v>
      </c>
      <c r="G37" s="48" t="str">
        <f>AY5</f>
        <v/>
      </c>
      <c r="H37" s="196"/>
      <c r="I37" s="34" t="str">
        <f>BC9</f>
        <v/>
      </c>
      <c r="J37" s="128">
        <f>BB9</f>
        <v>0</v>
      </c>
      <c r="K37" s="128" t="s">
        <v>13</v>
      </c>
      <c r="L37" s="14">
        <f>AZ9</f>
        <v>0</v>
      </c>
      <c r="M37" s="15" t="str">
        <f>AY9</f>
        <v/>
      </c>
      <c r="N37" s="182"/>
      <c r="O37" s="34" t="str">
        <f>BC13</f>
        <v/>
      </c>
      <c r="P37" s="59">
        <f>BB13</f>
        <v>0</v>
      </c>
      <c r="Q37" s="128" t="s">
        <v>13</v>
      </c>
      <c r="R37" s="128">
        <f>AZ13</f>
        <v>0</v>
      </c>
      <c r="S37" s="60" t="str">
        <f>AY13</f>
        <v/>
      </c>
      <c r="T37" s="182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182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182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182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182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185"/>
      <c r="AY37" s="133"/>
      <c r="AZ37" s="34"/>
      <c r="BA37" s="34" t="s">
        <v>13</v>
      </c>
      <c r="BB37" s="35"/>
      <c r="BC37" s="48"/>
      <c r="BD37" s="203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171"/>
      <c r="BK37" s="171"/>
      <c r="BL37" s="171"/>
      <c r="BM37" s="176"/>
      <c r="BN37" s="179"/>
      <c r="BO37" s="160"/>
      <c r="BP37" s="160"/>
      <c r="BQ37" s="157"/>
      <c r="BR37" s="160"/>
      <c r="BS37" s="160"/>
      <c r="BT37" s="163"/>
      <c r="BU37" s="166"/>
      <c r="BW37" s="21"/>
    </row>
    <row r="38" spans="1:77" ht="12" hidden="1" customHeight="1">
      <c r="A38" s="169"/>
      <c r="B38" s="193"/>
      <c r="C38" s="33" t="str">
        <f>BC6</f>
        <v/>
      </c>
      <c r="D38" s="128">
        <f>BB6</f>
        <v>0</v>
      </c>
      <c r="E38" s="128" t="s">
        <v>13</v>
      </c>
      <c r="F38" s="34">
        <f>AZ6</f>
        <v>0</v>
      </c>
      <c r="G38" s="48" t="str">
        <f>AY6</f>
        <v/>
      </c>
      <c r="H38" s="196"/>
      <c r="I38" s="34" t="str">
        <f>BC10</f>
        <v/>
      </c>
      <c r="J38" s="128">
        <f>BB10</f>
        <v>0</v>
      </c>
      <c r="K38" s="128" t="s">
        <v>13</v>
      </c>
      <c r="L38" s="14">
        <f>AZ10</f>
        <v>0</v>
      </c>
      <c r="M38" s="15" t="str">
        <f>AY10</f>
        <v/>
      </c>
      <c r="N38" s="182"/>
      <c r="O38" s="34" t="str">
        <f>BC14</f>
        <v/>
      </c>
      <c r="P38" s="62">
        <f>BB14</f>
        <v>0</v>
      </c>
      <c r="Q38" s="128" t="s">
        <v>13</v>
      </c>
      <c r="R38" s="128">
        <f>AZ14</f>
        <v>0</v>
      </c>
      <c r="S38" s="15" t="str">
        <f>AY14</f>
        <v/>
      </c>
      <c r="T38" s="182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182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182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182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182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185"/>
      <c r="AY38" s="133"/>
      <c r="AZ38" s="34"/>
      <c r="BA38" s="34" t="s">
        <v>13</v>
      </c>
      <c r="BB38" s="35"/>
      <c r="BC38" s="48"/>
      <c r="BD38" s="203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171"/>
      <c r="BK38" s="171"/>
      <c r="BL38" s="171"/>
      <c r="BM38" s="176"/>
      <c r="BN38" s="179"/>
      <c r="BO38" s="160"/>
      <c r="BP38" s="160"/>
      <c r="BQ38" s="157"/>
      <c r="BR38" s="160"/>
      <c r="BS38" s="160"/>
      <c r="BT38" s="163"/>
      <c r="BU38" s="166"/>
      <c r="BW38" s="21"/>
    </row>
    <row r="39" spans="1:77" ht="12" hidden="1" customHeight="1" thickBot="1">
      <c r="A39" s="192"/>
      <c r="B39" s="193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06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200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200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200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200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200"/>
      <c r="AM39" s="134" t="str">
        <f>BC31</f>
        <v/>
      </c>
      <c r="AN39" s="131">
        <f>BB31</f>
        <v>0</v>
      </c>
      <c r="AO39" s="131" t="s">
        <v>13</v>
      </c>
      <c r="AP39" s="64">
        <f>AZ31</f>
        <v>0</v>
      </c>
      <c r="AQ39" s="39" t="str">
        <f>AY31</f>
        <v/>
      </c>
      <c r="AR39" s="200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01"/>
      <c r="AY39" s="134"/>
      <c r="AZ39" s="38"/>
      <c r="BA39" s="38" t="s">
        <v>13</v>
      </c>
      <c r="BB39" s="46"/>
      <c r="BC39" s="49"/>
      <c r="BD39" s="204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174"/>
      <c r="BK39" s="174"/>
      <c r="BL39" s="174"/>
      <c r="BM39" s="177"/>
      <c r="BN39" s="199"/>
      <c r="BO39" s="190"/>
      <c r="BP39" s="190"/>
      <c r="BQ39" s="191"/>
      <c r="BR39" s="190"/>
      <c r="BS39" s="190"/>
      <c r="BT39" s="187"/>
      <c r="BU39" s="188"/>
      <c r="BW39" s="21"/>
    </row>
    <row r="40" spans="1:77" ht="12" hidden="1" customHeight="1">
      <c r="A40" s="66">
        <f>$BD$2</f>
        <v>0</v>
      </c>
      <c r="B40" s="193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195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181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181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181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181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181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181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181">
        <f>$BD$36</f>
        <v>0</v>
      </c>
      <c r="AY40" s="133"/>
      <c r="AZ40" s="41" t="str">
        <f>BH36</f>
        <v/>
      </c>
      <c r="BA40" s="41" t="s">
        <v>13</v>
      </c>
      <c r="BB40" s="67" t="str">
        <f>BE36</f>
        <v/>
      </c>
      <c r="BC40" s="68"/>
      <c r="BD40" s="184"/>
      <c r="BE40" s="133"/>
      <c r="BF40" s="41"/>
      <c r="BG40" s="41" t="s">
        <v>13</v>
      </c>
      <c r="BH40" s="67"/>
      <c r="BI40" s="130"/>
      <c r="BJ40" s="173">
        <f>SUMPRODUCT((J40=2)+(P40=2)+(V40=2)+(AB40=2)+(AH40=2)+(D40=2)+(AN40=2)+(AT40=2)+(AZ40=2))</f>
        <v>0</v>
      </c>
      <c r="BK40" s="171" t="s">
        <v>14</v>
      </c>
      <c r="BL40" s="173">
        <f>SUMPRODUCT((L40=2)+(R40=2)+(X40=2)+(AD40=2)+(AJ40=2)+(F40=2)+(AP40=2)+(AV40=2)+(BB40=2))</f>
        <v>0</v>
      </c>
      <c r="BM40" s="175">
        <f t="shared" ref="BM40" si="10">SUM(BJ40*2)+BL40</f>
        <v>0</v>
      </c>
      <c r="BN40" s="178">
        <f>SUM(D40,J40,P40,V40,AB40,AH40,AN40,AT40,AZ40,BD40)</f>
        <v>0</v>
      </c>
      <c r="BO40" s="159" t="s">
        <v>14</v>
      </c>
      <c r="BP40" s="159">
        <f>SUM(F40,L40,R40,X40,AD40,AJ40,AP40,AV40,BB40)</f>
        <v>0</v>
      </c>
      <c r="BQ40" s="156" t="e">
        <f>SUM(BN40/BP40)</f>
        <v>#DIV/0!</v>
      </c>
      <c r="BR40" s="159">
        <f>SUM(J41,J42,J43,P41,P42,P43,V41,V42,V43,AB41,AB42,AB43,AH41,AH42,AH43,AN41,AN42,AN43,AT41,AT42,AT43,AZ41,AZ42,AZ43,BF41,BF42,BF43,D41,D42,D43)</f>
        <v>0</v>
      </c>
      <c r="BS40" s="159">
        <f>SUM(F41,F42,F43,L41,L42,L43,R41,R42,R43,X41,X42,X43,AD41,AD42,AD43,AJ41,AJ42,AJ43,AP41,AP42,AP43,AV41,AV42,AV43,BB41,BB42,BB43,BH41,BH42,BH43)</f>
        <v>0</v>
      </c>
      <c r="BT40" s="162" t="e">
        <f>SUM(BR40/BS40)</f>
        <v>#DIV/0!</v>
      </c>
      <c r="BU40" s="165">
        <f>$BV40</f>
        <v>7</v>
      </c>
      <c r="BV40" s="1">
        <f>RANK(BY40,BY$4:BY$43)</f>
        <v>7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168">
        <f>$BD$3</f>
        <v>0</v>
      </c>
      <c r="B41" s="193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196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182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182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182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182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182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182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182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185"/>
      <c r="BE41" s="34"/>
      <c r="BF41" s="34"/>
      <c r="BG41" s="34" t="s">
        <v>13</v>
      </c>
      <c r="BH41" s="35"/>
      <c r="BI41" s="34"/>
      <c r="BJ41" s="171"/>
      <c r="BK41" s="171"/>
      <c r="BL41" s="171"/>
      <c r="BM41" s="176"/>
      <c r="BN41" s="179"/>
      <c r="BO41" s="160"/>
      <c r="BP41" s="160"/>
      <c r="BQ41" s="157"/>
      <c r="BR41" s="160"/>
      <c r="BS41" s="160"/>
      <c r="BT41" s="163"/>
      <c r="BU41" s="166"/>
      <c r="BW41" s="21"/>
    </row>
    <row r="42" spans="1:77" ht="12" hidden="1" customHeight="1">
      <c r="A42" s="169"/>
      <c r="B42" s="193"/>
      <c r="C42" s="33" t="str">
        <f>BI6</f>
        <v/>
      </c>
      <c r="D42" s="128">
        <f>BH6</f>
        <v>0</v>
      </c>
      <c r="E42" s="128" t="s">
        <v>13</v>
      </c>
      <c r="F42" s="128">
        <f>BF6</f>
        <v>0</v>
      </c>
      <c r="G42" s="15" t="str">
        <f>BE6</f>
        <v/>
      </c>
      <c r="H42" s="196"/>
      <c r="I42" s="34" t="str">
        <f>BI10</f>
        <v/>
      </c>
      <c r="J42" s="128">
        <f>BH10</f>
        <v>0</v>
      </c>
      <c r="K42" s="128" t="s">
        <v>13</v>
      </c>
      <c r="L42" s="14">
        <f>BF10</f>
        <v>0</v>
      </c>
      <c r="M42" s="15" t="str">
        <f>BE10</f>
        <v/>
      </c>
      <c r="N42" s="182"/>
      <c r="O42" s="34" t="str">
        <f>BI14</f>
        <v/>
      </c>
      <c r="P42" s="128">
        <f>BH14</f>
        <v>0</v>
      </c>
      <c r="Q42" s="128" t="s">
        <v>13</v>
      </c>
      <c r="R42" s="14">
        <f>BF14</f>
        <v>0</v>
      </c>
      <c r="S42" s="15" t="str">
        <f>BE14</f>
        <v/>
      </c>
      <c r="T42" s="182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182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182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182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182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182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185"/>
      <c r="BE42" s="34"/>
      <c r="BF42" s="34"/>
      <c r="BG42" s="34" t="s">
        <v>13</v>
      </c>
      <c r="BH42" s="35"/>
      <c r="BI42" s="34"/>
      <c r="BJ42" s="171"/>
      <c r="BK42" s="171"/>
      <c r="BL42" s="171"/>
      <c r="BM42" s="176"/>
      <c r="BN42" s="179"/>
      <c r="BO42" s="160"/>
      <c r="BP42" s="160"/>
      <c r="BQ42" s="157"/>
      <c r="BR42" s="160"/>
      <c r="BS42" s="160"/>
      <c r="BT42" s="163"/>
      <c r="BU42" s="166"/>
      <c r="BW42" s="21"/>
    </row>
    <row r="43" spans="1:77" ht="12" hidden="1" customHeight="1" thickBot="1">
      <c r="A43" s="170"/>
      <c r="B43" s="194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197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183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183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183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183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183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183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183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186"/>
      <c r="BE43" s="80"/>
      <c r="BF43" s="74"/>
      <c r="BG43" s="74" t="s">
        <v>13</v>
      </c>
      <c r="BH43" s="79"/>
      <c r="BI43" s="135"/>
      <c r="BJ43" s="174"/>
      <c r="BK43" s="172"/>
      <c r="BL43" s="174"/>
      <c r="BM43" s="177"/>
      <c r="BN43" s="180"/>
      <c r="BO43" s="161"/>
      <c r="BP43" s="161"/>
      <c r="BQ43" s="158"/>
      <c r="BR43" s="161"/>
      <c r="BS43" s="161"/>
      <c r="BT43" s="164"/>
      <c r="BU43" s="167"/>
    </row>
    <row r="44" spans="1:77" ht="14.25" thickTop="1">
      <c r="N44" s="82"/>
      <c r="O44" s="82"/>
      <c r="BJ44" s="152"/>
      <c r="BK44" s="152"/>
      <c r="BL44" s="153"/>
      <c r="BM44" s="154"/>
      <c r="BN44" s="154"/>
      <c r="BQ44" s="83"/>
    </row>
    <row r="45" spans="1:77">
      <c r="BQ45" s="83"/>
    </row>
    <row r="46" spans="1:77" ht="19.5" customHeight="1"/>
    <row r="47" spans="1:77" ht="15" customHeight="1"/>
    <row r="48" spans="1:77" ht="14.25" thickBot="1"/>
    <row r="49" spans="1:61" ht="41.25" customHeight="1" thickTop="1">
      <c r="A49" s="84" t="str">
        <f>$A$3</f>
        <v>チーム名</v>
      </c>
      <c r="B49" s="155" t="str">
        <f>$B$3</f>
        <v>木曽川</v>
      </c>
      <c r="C49" s="155"/>
      <c r="D49" s="155"/>
      <c r="E49" s="155"/>
      <c r="F49" s="155"/>
      <c r="G49" s="155"/>
      <c r="H49" s="141" t="str">
        <f>H3</f>
        <v>レッドソックス</v>
      </c>
      <c r="I49" s="141"/>
      <c r="J49" s="141"/>
      <c r="K49" s="141"/>
      <c r="L49" s="141"/>
      <c r="M49" s="141"/>
      <c r="N49" s="141" t="str">
        <f>$N$3</f>
        <v>ペガサス</v>
      </c>
      <c r="O49" s="141"/>
      <c r="P49" s="141"/>
      <c r="Q49" s="141"/>
      <c r="R49" s="141"/>
      <c r="S49" s="141"/>
      <c r="T49" s="141" t="str">
        <f>$T$3</f>
        <v>Wild　Boars　B</v>
      </c>
      <c r="U49" s="141"/>
      <c r="V49" s="141"/>
      <c r="W49" s="141"/>
      <c r="X49" s="141"/>
      <c r="Y49" s="141"/>
      <c r="Z49" s="141" t="str">
        <f>$Z$3</f>
        <v>スマイルおーはる</v>
      </c>
      <c r="AA49" s="141"/>
      <c r="AB49" s="141"/>
      <c r="AC49" s="141"/>
      <c r="AD49" s="141"/>
      <c r="AE49" s="141"/>
      <c r="AF49" s="141" t="str">
        <f>$AF$3</f>
        <v>GO-EAST今伊勢</v>
      </c>
      <c r="AG49" s="141"/>
      <c r="AH49" s="141"/>
      <c r="AI49" s="141"/>
      <c r="AJ49" s="141"/>
      <c r="AK49" s="141"/>
      <c r="AL49" s="141">
        <f>$AL$3</f>
        <v>0</v>
      </c>
      <c r="AM49" s="141"/>
      <c r="AN49" s="141"/>
      <c r="AO49" s="141"/>
      <c r="AP49" s="141"/>
      <c r="AQ49" s="141"/>
      <c r="AR49" s="141">
        <f>$AR$3</f>
        <v>0</v>
      </c>
      <c r="AS49" s="141"/>
      <c r="AT49" s="141"/>
      <c r="AU49" s="141"/>
      <c r="AV49" s="141"/>
      <c r="AW49" s="141"/>
      <c r="AX49" s="141">
        <f>$AX$3</f>
        <v>0</v>
      </c>
      <c r="AY49" s="141"/>
      <c r="AZ49" s="141"/>
      <c r="BA49" s="141"/>
      <c r="BB49" s="141"/>
      <c r="BC49" s="141"/>
      <c r="BD49" s="141">
        <f>$BD$3</f>
        <v>0</v>
      </c>
      <c r="BE49" s="141"/>
      <c r="BF49" s="141"/>
      <c r="BG49" s="141"/>
      <c r="BH49" s="141"/>
      <c r="BI49" s="142"/>
    </row>
    <row r="50" spans="1:61" ht="22.5" customHeight="1" thickBot="1">
      <c r="A50" s="85" t="s">
        <v>11</v>
      </c>
      <c r="B50" s="139">
        <f>$BU$4</f>
        <v>4</v>
      </c>
      <c r="C50" s="139"/>
      <c r="D50" s="139"/>
      <c r="E50" s="139"/>
      <c r="F50" s="139"/>
      <c r="G50" s="139"/>
      <c r="H50" s="139">
        <f>$BU$8</f>
        <v>2</v>
      </c>
      <c r="I50" s="139"/>
      <c r="J50" s="139"/>
      <c r="K50" s="139"/>
      <c r="L50" s="139"/>
      <c r="M50" s="139"/>
      <c r="N50" s="139">
        <f>$BU$12</f>
        <v>1</v>
      </c>
      <c r="O50" s="139"/>
      <c r="P50" s="139"/>
      <c r="Q50" s="139"/>
      <c r="R50" s="139"/>
      <c r="S50" s="139"/>
      <c r="T50" s="139">
        <f>$BU$16</f>
        <v>5</v>
      </c>
      <c r="U50" s="139"/>
      <c r="V50" s="139"/>
      <c r="W50" s="139"/>
      <c r="X50" s="139"/>
      <c r="Y50" s="139"/>
      <c r="Z50" s="139">
        <f>$BU$20</f>
        <v>6</v>
      </c>
      <c r="AA50" s="139"/>
      <c r="AB50" s="139"/>
      <c r="AC50" s="139"/>
      <c r="AD50" s="139"/>
      <c r="AE50" s="139"/>
      <c r="AF50" s="139">
        <f>$BU$24</f>
        <v>3</v>
      </c>
      <c r="AG50" s="139"/>
      <c r="AH50" s="139"/>
      <c r="AI50" s="139"/>
      <c r="AJ50" s="139"/>
      <c r="AK50" s="139"/>
      <c r="AL50" s="139">
        <f>$BU$28</f>
        <v>7</v>
      </c>
      <c r="AM50" s="139"/>
      <c r="AN50" s="139"/>
      <c r="AO50" s="139"/>
      <c r="AP50" s="139"/>
      <c r="AQ50" s="139"/>
      <c r="AR50" s="139">
        <f>$BU$32</f>
        <v>7</v>
      </c>
      <c r="AS50" s="139"/>
      <c r="AT50" s="139"/>
      <c r="AU50" s="139"/>
      <c r="AV50" s="139"/>
      <c r="AW50" s="139"/>
      <c r="AX50" s="139">
        <f>$BU$36</f>
        <v>7</v>
      </c>
      <c r="AY50" s="139"/>
      <c r="AZ50" s="139"/>
      <c r="BA50" s="139"/>
      <c r="BB50" s="139"/>
      <c r="BC50" s="139"/>
      <c r="BD50" s="139">
        <f>$BU$40</f>
        <v>7</v>
      </c>
      <c r="BE50" s="139"/>
      <c r="BF50" s="139"/>
      <c r="BG50" s="139"/>
      <c r="BH50" s="139"/>
      <c r="BI50" s="140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2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58:58">
      <c r="BF111" s="86"/>
    </row>
  </sheetData>
  <mergeCells count="283">
    <mergeCell ref="AF49:AK49"/>
    <mergeCell ref="B40:B43"/>
    <mergeCell ref="H40:H43"/>
    <mergeCell ref="N40:N43"/>
    <mergeCell ref="T40:T43"/>
    <mergeCell ref="Z40:Z43"/>
    <mergeCell ref="AL50:AQ50"/>
    <mergeCell ref="AR50:AW50"/>
    <mergeCell ref="AX50:BC50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AF40:AF43"/>
    <mergeCell ref="BQ36:BQ39"/>
    <mergeCell ref="BR36:BR39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N16:N19"/>
    <mergeCell ref="T16:Y19"/>
    <mergeCell ref="Z16:Z19"/>
    <mergeCell ref="AF16:AF19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O16:BO19"/>
    <mergeCell ref="BP16:BP19"/>
    <mergeCell ref="BQ16:BQ19"/>
    <mergeCell ref="BN12:BN15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BT8:BT11"/>
    <mergeCell ref="BU8:BU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A13:A15"/>
    <mergeCell ref="BK12:BK15"/>
    <mergeCell ref="BL12:BL15"/>
    <mergeCell ref="BM12:BM15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AL2:AQ2"/>
    <mergeCell ref="AR2:AW2"/>
    <mergeCell ref="AX2:BC2"/>
    <mergeCell ref="BD2:BI2"/>
    <mergeCell ref="AR3:AW3"/>
    <mergeCell ref="AX3:BC3"/>
    <mergeCell ref="BD3:BI3"/>
    <mergeCell ref="B4:G7"/>
    <mergeCell ref="H4:H7"/>
    <mergeCell ref="N4:N7"/>
    <mergeCell ref="T4:T7"/>
    <mergeCell ref="Z4:Z7"/>
    <mergeCell ref="AF4:AF7"/>
    <mergeCell ref="AL4:AL7"/>
    <mergeCell ref="H1:N1"/>
    <mergeCell ref="P1:Y1"/>
    <mergeCell ref="B2:G2"/>
    <mergeCell ref="H2:M2"/>
    <mergeCell ref="N2:S2"/>
    <mergeCell ref="T2:Y2"/>
    <mergeCell ref="BS2:BS3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</mergeCells>
  <phoneticPr fontId="1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111"/>
  <sheetViews>
    <sheetView zoomScaleNormal="100" workbookViewId="0">
      <selection activeCell="BZ49" sqref="BZ49"/>
    </sheetView>
  </sheetViews>
  <sheetFormatPr defaultRowHeight="13.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1" width="3.125" style="1" customWidth="1"/>
    <col min="32" max="34" width="3.125" style="1" hidden="1" customWidth="1"/>
    <col min="35" max="35" width="1.625" style="1" hidden="1" customWidth="1"/>
    <col min="36" max="36" width="3.125" style="1" hidden="1" customWidth="1"/>
    <col min="37" max="37" width="2.875" style="1" hidden="1" customWidth="1"/>
    <col min="38" max="40" width="3.125" style="1" hidden="1" customWidth="1"/>
    <col min="41" max="41" width="1.625" style="1" hidden="1" customWidth="1"/>
    <col min="42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>
      <c r="A1" s="3" t="s">
        <v>0</v>
      </c>
      <c r="B1" s="268" t="s">
        <v>121</v>
      </c>
      <c r="C1" s="268"/>
      <c r="D1" s="268"/>
      <c r="E1" s="268"/>
      <c r="F1" s="268"/>
      <c r="G1" s="268"/>
      <c r="H1" s="269" t="s">
        <v>122</v>
      </c>
      <c r="I1" s="269"/>
      <c r="J1" s="269"/>
      <c r="K1" s="269"/>
      <c r="L1" s="269"/>
      <c r="M1" s="269"/>
      <c r="N1" s="269"/>
      <c r="O1" s="269"/>
      <c r="P1" s="269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>
      <c r="A2" s="5" t="s">
        <v>3</v>
      </c>
      <c r="B2" s="149"/>
      <c r="C2" s="150"/>
      <c r="D2" s="150"/>
      <c r="E2" s="150"/>
      <c r="F2" s="150"/>
      <c r="G2" s="151"/>
      <c r="H2" s="149"/>
      <c r="I2" s="150"/>
      <c r="J2" s="150"/>
      <c r="K2" s="150"/>
      <c r="L2" s="150"/>
      <c r="M2" s="151"/>
      <c r="N2" s="149"/>
      <c r="O2" s="150"/>
      <c r="P2" s="150"/>
      <c r="Q2" s="150"/>
      <c r="R2" s="150"/>
      <c r="S2" s="151"/>
      <c r="T2" s="149"/>
      <c r="U2" s="150"/>
      <c r="V2" s="150"/>
      <c r="W2" s="150"/>
      <c r="X2" s="150"/>
      <c r="Y2" s="151"/>
      <c r="Z2" s="149"/>
      <c r="AA2" s="150"/>
      <c r="AB2" s="150"/>
      <c r="AC2" s="150"/>
      <c r="AD2" s="150"/>
      <c r="AE2" s="151"/>
      <c r="AF2" s="149"/>
      <c r="AG2" s="150"/>
      <c r="AH2" s="150"/>
      <c r="AI2" s="150"/>
      <c r="AJ2" s="150"/>
      <c r="AK2" s="151"/>
      <c r="AL2" s="149"/>
      <c r="AM2" s="150"/>
      <c r="AN2" s="150"/>
      <c r="AO2" s="150"/>
      <c r="AP2" s="150"/>
      <c r="AQ2" s="151"/>
      <c r="AR2" s="149"/>
      <c r="AS2" s="150"/>
      <c r="AT2" s="150"/>
      <c r="AU2" s="150"/>
      <c r="AV2" s="150"/>
      <c r="AW2" s="151"/>
      <c r="AX2" s="149"/>
      <c r="AY2" s="150"/>
      <c r="AZ2" s="150"/>
      <c r="BA2" s="150"/>
      <c r="BB2" s="150"/>
      <c r="BC2" s="151"/>
      <c r="BD2" s="149"/>
      <c r="BE2" s="150"/>
      <c r="BF2" s="150"/>
      <c r="BG2" s="150"/>
      <c r="BH2" s="150"/>
      <c r="BI2" s="151"/>
      <c r="BJ2" s="262" t="s">
        <v>4</v>
      </c>
      <c r="BK2" s="263"/>
      <c r="BL2" s="263"/>
      <c r="BM2" s="266" t="s">
        <v>27</v>
      </c>
      <c r="BN2" s="252" t="s">
        <v>5</v>
      </c>
      <c r="BO2" s="91"/>
      <c r="BP2" s="254" t="s">
        <v>6</v>
      </c>
      <c r="BQ2" s="256" t="s">
        <v>7</v>
      </c>
      <c r="BR2" s="258" t="s">
        <v>8</v>
      </c>
      <c r="BS2" s="260" t="s">
        <v>9</v>
      </c>
      <c r="BT2" s="256" t="s">
        <v>10</v>
      </c>
      <c r="BU2" s="247" t="s">
        <v>11</v>
      </c>
    </row>
    <row r="3" spans="1:77" s="87" customFormat="1" ht="30.75" customHeight="1" thickBot="1">
      <c r="A3" s="6" t="s">
        <v>12</v>
      </c>
      <c r="B3" s="249" t="s">
        <v>148</v>
      </c>
      <c r="C3" s="250"/>
      <c r="D3" s="250"/>
      <c r="E3" s="250"/>
      <c r="F3" s="250"/>
      <c r="G3" s="251"/>
      <c r="H3" s="249" t="s">
        <v>35</v>
      </c>
      <c r="I3" s="250"/>
      <c r="J3" s="250"/>
      <c r="K3" s="250"/>
      <c r="L3" s="250"/>
      <c r="M3" s="251"/>
      <c r="N3" s="249" t="s">
        <v>123</v>
      </c>
      <c r="O3" s="250"/>
      <c r="P3" s="250"/>
      <c r="Q3" s="250"/>
      <c r="R3" s="250"/>
      <c r="S3" s="251"/>
      <c r="T3" s="249" t="s">
        <v>124</v>
      </c>
      <c r="U3" s="250"/>
      <c r="V3" s="250"/>
      <c r="W3" s="250"/>
      <c r="X3" s="250"/>
      <c r="Y3" s="251"/>
      <c r="Z3" s="249" t="s">
        <v>125</v>
      </c>
      <c r="AA3" s="250"/>
      <c r="AB3" s="250"/>
      <c r="AC3" s="250"/>
      <c r="AD3" s="250"/>
      <c r="AE3" s="251"/>
      <c r="AF3" s="249"/>
      <c r="AG3" s="250"/>
      <c r="AH3" s="250"/>
      <c r="AI3" s="250"/>
      <c r="AJ3" s="250"/>
      <c r="AK3" s="251"/>
      <c r="AL3" s="249"/>
      <c r="AM3" s="250"/>
      <c r="AN3" s="250"/>
      <c r="AO3" s="250"/>
      <c r="AP3" s="250"/>
      <c r="AQ3" s="251"/>
      <c r="AR3" s="249"/>
      <c r="AS3" s="250"/>
      <c r="AT3" s="250"/>
      <c r="AU3" s="250"/>
      <c r="AV3" s="250"/>
      <c r="AW3" s="251"/>
      <c r="AX3" s="249"/>
      <c r="AY3" s="250"/>
      <c r="AZ3" s="250"/>
      <c r="BA3" s="250"/>
      <c r="BB3" s="250"/>
      <c r="BC3" s="251"/>
      <c r="BD3" s="249"/>
      <c r="BE3" s="250"/>
      <c r="BF3" s="250"/>
      <c r="BG3" s="250"/>
      <c r="BH3" s="250"/>
      <c r="BI3" s="251"/>
      <c r="BJ3" s="264"/>
      <c r="BK3" s="265"/>
      <c r="BL3" s="265"/>
      <c r="BM3" s="267"/>
      <c r="BN3" s="253"/>
      <c r="BO3" s="92"/>
      <c r="BP3" s="255"/>
      <c r="BQ3" s="257"/>
      <c r="BR3" s="259"/>
      <c r="BS3" s="261"/>
      <c r="BT3" s="257"/>
      <c r="BU3" s="248"/>
    </row>
    <row r="4" spans="1:77" ht="13.5" customHeight="1">
      <c r="A4" s="7">
        <f>$B$2</f>
        <v>0</v>
      </c>
      <c r="B4" s="211"/>
      <c r="C4" s="212"/>
      <c r="D4" s="212"/>
      <c r="E4" s="212"/>
      <c r="F4" s="212"/>
      <c r="G4" s="213"/>
      <c r="H4" s="278" t="s">
        <v>21</v>
      </c>
      <c r="I4" s="98">
        <f>IF(J5="","",SUM(I5:I7))</f>
        <v>2</v>
      </c>
      <c r="J4" s="99"/>
      <c r="K4" s="100" t="s">
        <v>13</v>
      </c>
      <c r="L4" s="98">
        <f>IF(L5="","",SUM(M5:M7))</f>
        <v>1</v>
      </c>
      <c r="M4" s="99"/>
      <c r="N4" s="143" t="s">
        <v>17</v>
      </c>
      <c r="O4" s="98">
        <f>IF(P5="","",SUM(O5:O7))</f>
        <v>0</v>
      </c>
      <c r="P4" s="111"/>
      <c r="Q4" s="101" t="s">
        <v>13</v>
      </c>
      <c r="R4" s="98">
        <f>IF(R5="","",SUM(S5:S7))</f>
        <v>2</v>
      </c>
      <c r="S4" s="99"/>
      <c r="T4" s="202" t="s">
        <v>15</v>
      </c>
      <c r="U4" s="98">
        <f>IF(V5="","",SUM(U5:U7))</f>
        <v>1</v>
      </c>
      <c r="V4" s="99"/>
      <c r="W4" s="13" t="s">
        <v>13</v>
      </c>
      <c r="X4" s="11">
        <f>IF(X5="","",SUM(Y5:Y7))</f>
        <v>2</v>
      </c>
      <c r="Y4" s="12"/>
      <c r="Z4" s="143" t="s">
        <v>24</v>
      </c>
      <c r="AA4" s="98">
        <f>IF(AB5="","",SUM(AA5:AA7))</f>
        <v>2</v>
      </c>
      <c r="AB4" s="99"/>
      <c r="AC4" s="100" t="s">
        <v>13</v>
      </c>
      <c r="AD4" s="98">
        <f>IF(AD5="","",SUM(AE5:AE7))</f>
        <v>0</v>
      </c>
      <c r="AE4" s="99"/>
      <c r="AF4" s="181"/>
      <c r="AG4" s="47" t="str">
        <f>IF(AH5="","",SUM(AG5:AG7))</f>
        <v/>
      </c>
      <c r="AH4" s="109"/>
      <c r="AI4" s="110" t="s">
        <v>13</v>
      </c>
      <c r="AJ4" s="47" t="str">
        <f>IF(AJ5="","",SUM(AK5:AK7))</f>
        <v/>
      </c>
      <c r="AK4" s="109"/>
      <c r="AL4" s="184"/>
      <c r="AM4" s="93" t="str">
        <f>IF(AN5="","",SUM(AM5:AM7))</f>
        <v/>
      </c>
      <c r="AN4" s="94"/>
      <c r="AO4" s="41" t="s">
        <v>13</v>
      </c>
      <c r="AP4" s="93" t="str">
        <f>IF(AP5="","",SUM(AQ5:AQ7))</f>
        <v/>
      </c>
      <c r="AQ4" s="94"/>
      <c r="AR4" s="202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202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202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173">
        <f>SUMPRODUCT((I4=2)+(O4=2)+(U4=2)+(AA4=2)+(AG4=2)+(AM4=2)+(AS4=2)+(AY4=2)+(BE4=2))</f>
        <v>2</v>
      </c>
      <c r="BK4" s="173" t="s">
        <v>14</v>
      </c>
      <c r="BL4" s="173">
        <f>SUMPRODUCT((L4=2)+(R4=2)+(X4=2)+(AD4=2)+(AJ4=2)+(AP4=2)+(AV4=2)+(BB4=2)+(BH4=2))</f>
        <v>2</v>
      </c>
      <c r="BM4" s="175">
        <f>SUM(BJ4*2)+BL4</f>
        <v>6</v>
      </c>
      <c r="BN4" s="198">
        <f>SUM(I4,O4,U4,AA4,AG4,AM4,AS4,AY4,BE4)</f>
        <v>5</v>
      </c>
      <c r="BO4" s="189" t="s">
        <v>14</v>
      </c>
      <c r="BP4" s="189">
        <f>SUM(F4,L4,R4,X4,AD4,AJ4,AP4,AV4,BB4,BH4)</f>
        <v>5</v>
      </c>
      <c r="BQ4" s="238">
        <f>SUM(BN4/BP4)</f>
        <v>1</v>
      </c>
      <c r="BR4" s="189">
        <f>SUM(J5,J6,J7,P5,P6,P7,V5,V6,V7,AB5,AB6,AB7,AH5,AH6,AH7,AN5,AN6,AN7,AT5,AT6,AT7,AZ5,AZ6,AZ7,BF5,BF6,BF7,D5,D6,D7)</f>
        <v>124</v>
      </c>
      <c r="BS4" s="189">
        <f>SUM(F5,F6,F7,L5,L6,L7,R5,R6,R7,X5,X6,X7,AD5,AD6,AD7,AJ5,AJ6,AJ7,AP5,AP6,AP7,AV5,AV6,AV7,BB5,BB6,BB7,BH5,BH6,BH7)</f>
        <v>130</v>
      </c>
      <c r="BT4" s="163">
        <f>SUM(BR4/BS4)</f>
        <v>0.9538461538461539</v>
      </c>
      <c r="BU4" s="166">
        <f>$BV4</f>
        <v>3</v>
      </c>
      <c r="BV4" s="1">
        <f>RANK(BY4,BY$4:BY$43)</f>
        <v>3</v>
      </c>
      <c r="BW4" s="1">
        <f>IF(BN4=0,0,IF(BP4=0,9,BQ4))</f>
        <v>1</v>
      </c>
      <c r="BX4" s="1">
        <f>IF(BR4=0,0,BT4)</f>
        <v>0.9538461538461539</v>
      </c>
      <c r="BY4" s="1">
        <f>BJ4+0.01*BW4+0.00001*BX4</f>
        <v>2.0100095384615382</v>
      </c>
    </row>
    <row r="5" spans="1:77" ht="12" customHeight="1">
      <c r="A5" s="207" t="str">
        <f>$B$3</f>
        <v>galboA</v>
      </c>
      <c r="B5" s="214"/>
      <c r="C5" s="215"/>
      <c r="D5" s="215"/>
      <c r="E5" s="215"/>
      <c r="F5" s="215"/>
      <c r="G5" s="216"/>
      <c r="H5" s="279"/>
      <c r="I5" s="97">
        <f>IF(J5="","",IF(J5&gt;L5,1,0))</f>
        <v>1</v>
      </c>
      <c r="J5" s="105">
        <v>17</v>
      </c>
      <c r="K5" s="97" t="s">
        <v>13</v>
      </c>
      <c r="L5" s="102">
        <v>16</v>
      </c>
      <c r="M5" s="97">
        <f>IF(L5="","",IF(L5&gt;J5,1,0))</f>
        <v>0</v>
      </c>
      <c r="N5" s="144"/>
      <c r="O5" s="97">
        <f>IF(P5="","",IF(P5&gt;R5,1,0))</f>
        <v>0</v>
      </c>
      <c r="P5" s="105">
        <v>5</v>
      </c>
      <c r="Q5" s="97" t="s">
        <v>13</v>
      </c>
      <c r="R5" s="102">
        <v>15</v>
      </c>
      <c r="S5" s="97">
        <f>IF(R5="","",IF(R5&gt;P5,1,0))</f>
        <v>1</v>
      </c>
      <c r="T5" s="203"/>
      <c r="U5" s="16">
        <f>IF(V5="","",IF(V5&gt;X5,1,0))</f>
        <v>0</v>
      </c>
      <c r="V5" s="17">
        <v>11</v>
      </c>
      <c r="W5" s="16" t="s">
        <v>13</v>
      </c>
      <c r="X5" s="18">
        <v>15</v>
      </c>
      <c r="Y5" s="16">
        <f>IF(X5="","",IF(X5&gt;V5,1,0))</f>
        <v>1</v>
      </c>
      <c r="Z5" s="144"/>
      <c r="AA5" s="97">
        <f>IF(AB5="","",IF(AB5&gt;AD5,1,0))</f>
        <v>1</v>
      </c>
      <c r="AB5" s="105">
        <v>15</v>
      </c>
      <c r="AC5" s="97" t="s">
        <v>13</v>
      </c>
      <c r="AD5" s="102">
        <v>10</v>
      </c>
      <c r="AE5" s="97">
        <f>IF(AD5="","",IF(AD5&gt;AB5,1,0))</f>
        <v>0</v>
      </c>
      <c r="AF5" s="182"/>
      <c r="AG5" s="51" t="str">
        <f>IF(AH5="","",IF(AH5&gt;AJ5,1,0))</f>
        <v/>
      </c>
      <c r="AH5" s="110"/>
      <c r="AI5" s="51" t="s">
        <v>13</v>
      </c>
      <c r="AJ5" s="59"/>
      <c r="AK5" s="51" t="str">
        <f>IF(AJ5="","",IF(AJ5&gt;AH5,1,0))</f>
        <v/>
      </c>
      <c r="AL5" s="185"/>
      <c r="AM5" s="34" t="str">
        <f>IF(AN5="","",IF(AN5&gt;AP5,1,0))</f>
        <v/>
      </c>
      <c r="AN5" s="41"/>
      <c r="AO5" s="34" t="s">
        <v>13</v>
      </c>
      <c r="AP5" s="67"/>
      <c r="AQ5" s="34" t="str">
        <f>IF(AP5="","",IF(AP5&gt;AN5,1,0))</f>
        <v/>
      </c>
      <c r="AR5" s="203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203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203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171"/>
      <c r="BK5" s="171"/>
      <c r="BL5" s="171"/>
      <c r="BM5" s="176"/>
      <c r="BN5" s="179"/>
      <c r="BO5" s="160"/>
      <c r="BP5" s="160"/>
      <c r="BQ5" s="239"/>
      <c r="BR5" s="160"/>
      <c r="BS5" s="160"/>
      <c r="BT5" s="163"/>
      <c r="BU5" s="166"/>
    </row>
    <row r="6" spans="1:77" ht="12" customHeight="1">
      <c r="A6" s="207"/>
      <c r="B6" s="214"/>
      <c r="C6" s="215"/>
      <c r="D6" s="215"/>
      <c r="E6" s="215"/>
      <c r="F6" s="215"/>
      <c r="G6" s="216"/>
      <c r="H6" s="279"/>
      <c r="I6" s="97">
        <f>IF(J6="","",IF(J6&gt;L6,1,0))</f>
        <v>0</v>
      </c>
      <c r="J6" s="106">
        <v>8</v>
      </c>
      <c r="K6" s="97" t="s">
        <v>13</v>
      </c>
      <c r="L6" s="103">
        <v>15</v>
      </c>
      <c r="M6" s="97">
        <f>IF(L6="","",IF(L6&gt;J6,1,0))</f>
        <v>1</v>
      </c>
      <c r="N6" s="144"/>
      <c r="O6" s="97">
        <f>IF(P6="","",IF(P6&gt;R6,1,0))</f>
        <v>0</v>
      </c>
      <c r="P6" s="106">
        <v>13</v>
      </c>
      <c r="Q6" s="97" t="s">
        <v>13</v>
      </c>
      <c r="R6" s="103">
        <v>15</v>
      </c>
      <c r="S6" s="97">
        <f>IF(R6="","",IF(R6&gt;P6,1,0))</f>
        <v>1</v>
      </c>
      <c r="T6" s="203"/>
      <c r="U6" s="16">
        <f>IF(V6="","",IF(V6&gt;X6,1,0))</f>
        <v>1</v>
      </c>
      <c r="V6" s="19">
        <v>15</v>
      </c>
      <c r="W6" s="16" t="s">
        <v>13</v>
      </c>
      <c r="X6" s="20">
        <v>11</v>
      </c>
      <c r="Y6" s="16">
        <f>IF(X6="","",IF(X6&gt;V6,1,0))</f>
        <v>0</v>
      </c>
      <c r="Z6" s="144"/>
      <c r="AA6" s="97">
        <f>IF(AB6="","",IF(AB6&gt;AD6,1,0))</f>
        <v>1</v>
      </c>
      <c r="AB6" s="106">
        <v>15</v>
      </c>
      <c r="AC6" s="97" t="s">
        <v>13</v>
      </c>
      <c r="AD6" s="103">
        <v>5</v>
      </c>
      <c r="AE6" s="97">
        <f>IF(AD6="","",IF(AD6&gt;AB6,1,0))</f>
        <v>0</v>
      </c>
      <c r="AF6" s="182"/>
      <c r="AG6" s="51" t="str">
        <f>IF(AH6="","",IF(AH6&gt;AJ6,1,0))</f>
        <v/>
      </c>
      <c r="AH6" s="51"/>
      <c r="AI6" s="51" t="s">
        <v>13</v>
      </c>
      <c r="AJ6" s="62"/>
      <c r="AK6" s="51" t="str">
        <f>IF(AJ6="","",IF(AJ6&gt;AH6,1,0))</f>
        <v/>
      </c>
      <c r="AL6" s="185"/>
      <c r="AM6" s="34" t="str">
        <f>IF(AN6="","",IF(AN6&gt;AP6,1,0))</f>
        <v/>
      </c>
      <c r="AN6" s="34"/>
      <c r="AO6" s="34" t="s">
        <v>13</v>
      </c>
      <c r="AP6" s="35"/>
      <c r="AQ6" s="34" t="str">
        <f>IF(AP6="","",IF(AP6&gt;AN6,1,0))</f>
        <v/>
      </c>
      <c r="AR6" s="203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203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203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171"/>
      <c r="BK6" s="171"/>
      <c r="BL6" s="171"/>
      <c r="BM6" s="176"/>
      <c r="BN6" s="179"/>
      <c r="BO6" s="160"/>
      <c r="BP6" s="160"/>
      <c r="BQ6" s="239"/>
      <c r="BR6" s="160"/>
      <c r="BS6" s="160"/>
      <c r="BT6" s="163"/>
      <c r="BU6" s="166"/>
      <c r="BW6" s="21"/>
    </row>
    <row r="7" spans="1:77" ht="12" customHeight="1" thickBot="1">
      <c r="A7" s="208"/>
      <c r="B7" s="217"/>
      <c r="C7" s="218"/>
      <c r="D7" s="218"/>
      <c r="E7" s="218"/>
      <c r="F7" s="218"/>
      <c r="G7" s="219"/>
      <c r="H7" s="280"/>
      <c r="I7" s="97">
        <f>IF(J7="","",IF(J7&gt;L7,1,0))</f>
        <v>1</v>
      </c>
      <c r="J7" s="107">
        <v>15</v>
      </c>
      <c r="K7" s="108" t="s">
        <v>13</v>
      </c>
      <c r="L7" s="104">
        <v>13</v>
      </c>
      <c r="M7" s="97">
        <f>IF(L7="","",IF(L7&gt;J7,1,0))</f>
        <v>0</v>
      </c>
      <c r="N7" s="145"/>
      <c r="O7" s="97" t="str">
        <f>IF(P7="","",IF(P7&gt;R7,1,0))</f>
        <v/>
      </c>
      <c r="P7" s="107"/>
      <c r="Q7" s="108" t="s">
        <v>13</v>
      </c>
      <c r="R7" s="104"/>
      <c r="S7" s="97" t="str">
        <f>IF(R7="","",IF(R7&gt;P7,1,0))</f>
        <v/>
      </c>
      <c r="T7" s="204"/>
      <c r="U7" s="16">
        <f>IF(V7="","",IF(V7&gt;X7,1,0))</f>
        <v>0</v>
      </c>
      <c r="V7" s="25">
        <v>10</v>
      </c>
      <c r="W7" s="26" t="s">
        <v>13</v>
      </c>
      <c r="X7" s="27">
        <v>15</v>
      </c>
      <c r="Y7" s="16">
        <f>IF(X7="","",IF(X7&gt;V7,1,0))</f>
        <v>1</v>
      </c>
      <c r="Z7" s="145"/>
      <c r="AA7" s="97" t="str">
        <f>IF(AB7="","",IF(AB7&gt;AD7,1,0))</f>
        <v/>
      </c>
      <c r="AB7" s="107"/>
      <c r="AC7" s="108" t="s">
        <v>13</v>
      </c>
      <c r="AD7" s="104"/>
      <c r="AE7" s="97" t="str">
        <f>IF(AD7="","",IF(AD7&gt;AB7,1,0))</f>
        <v/>
      </c>
      <c r="AF7" s="200"/>
      <c r="AG7" s="51" t="str">
        <f>IF(AH7="","",IF(AH7&gt;AJ7,1,0))</f>
        <v/>
      </c>
      <c r="AH7" s="52"/>
      <c r="AI7" s="52" t="s">
        <v>13</v>
      </c>
      <c r="AJ7" s="63"/>
      <c r="AK7" s="51" t="str">
        <f>IF(AJ7="","",IF(AJ7&gt;AH7,1,0))</f>
        <v/>
      </c>
      <c r="AL7" s="201"/>
      <c r="AM7" s="34" t="str">
        <f>IF(AN7="","",IF(AN7&gt;AP7,1,0))</f>
        <v/>
      </c>
      <c r="AN7" s="38"/>
      <c r="AO7" s="38" t="s">
        <v>13</v>
      </c>
      <c r="AP7" s="46"/>
      <c r="AQ7" s="34" t="str">
        <f>IF(AP7="","",IF(AP7&gt;AN7,1,0))</f>
        <v/>
      </c>
      <c r="AR7" s="204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204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204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174"/>
      <c r="BK7" s="174"/>
      <c r="BL7" s="174"/>
      <c r="BM7" s="177"/>
      <c r="BN7" s="199"/>
      <c r="BO7" s="190"/>
      <c r="BP7" s="190"/>
      <c r="BQ7" s="240"/>
      <c r="BR7" s="190"/>
      <c r="BS7" s="190"/>
      <c r="BT7" s="187"/>
      <c r="BU7" s="188"/>
      <c r="BW7" s="21"/>
    </row>
    <row r="8" spans="1:77" ht="12" customHeight="1">
      <c r="A8" s="28">
        <f>B2</f>
        <v>0</v>
      </c>
      <c r="B8" s="220" t="str">
        <f>H4</f>
        <v>⑩</v>
      </c>
      <c r="C8" s="29"/>
      <c r="D8" s="30">
        <f>L4</f>
        <v>1</v>
      </c>
      <c r="E8" s="30" t="s">
        <v>13</v>
      </c>
      <c r="F8" s="30">
        <f>I4</f>
        <v>2</v>
      </c>
      <c r="G8" s="31"/>
      <c r="H8" s="211"/>
      <c r="I8" s="212"/>
      <c r="J8" s="212"/>
      <c r="K8" s="212"/>
      <c r="L8" s="212"/>
      <c r="M8" s="213"/>
      <c r="N8" s="143" t="s">
        <v>18</v>
      </c>
      <c r="O8" s="98">
        <f>IF(P9="","",SUM(O9:O11))</f>
        <v>0</v>
      </c>
      <c r="P8" s="12"/>
      <c r="Q8" s="13" t="s">
        <v>13</v>
      </c>
      <c r="R8" s="11">
        <f>IF(R9="","",SUM(S9:S11))</f>
        <v>2</v>
      </c>
      <c r="S8" s="12"/>
      <c r="T8" s="143" t="s">
        <v>23</v>
      </c>
      <c r="U8" s="98">
        <f>IF(V9="","",SUM(U9:U11))</f>
        <v>0</v>
      </c>
      <c r="V8" s="99"/>
      <c r="W8" s="101" t="s">
        <v>13</v>
      </c>
      <c r="X8" s="98">
        <f>IF(X9="","",SUM(Y9:Y11))</f>
        <v>2</v>
      </c>
      <c r="Y8" s="99"/>
      <c r="Z8" s="143" t="s">
        <v>26</v>
      </c>
      <c r="AA8" s="98">
        <f>IF(AB9="","",SUM(AA9:AA11))</f>
        <v>2</v>
      </c>
      <c r="AB8" s="99"/>
      <c r="AC8" s="101" t="s">
        <v>13</v>
      </c>
      <c r="AD8" s="98">
        <f>IF(AD9="","",SUM(AE9:AE11))</f>
        <v>0</v>
      </c>
      <c r="AE8" s="99"/>
      <c r="AF8" s="143" t="s">
        <v>19</v>
      </c>
      <c r="AG8" s="98" t="str">
        <f>IF(AH9="","",SUM(AG9:AG11))</f>
        <v/>
      </c>
      <c r="AH8" s="99"/>
      <c r="AI8" s="101" t="s">
        <v>13</v>
      </c>
      <c r="AJ8" s="98" t="str">
        <f>IF(AJ9="","",SUM(AK9:AK11))</f>
        <v/>
      </c>
      <c r="AK8" s="99"/>
      <c r="AL8" s="202" t="s">
        <v>34</v>
      </c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184"/>
      <c r="AS8" s="93" t="str">
        <f>IF(AT9="","",SUM(AS9:AS11))</f>
        <v/>
      </c>
      <c r="AT8" s="94"/>
      <c r="AU8" s="41" t="s">
        <v>13</v>
      </c>
      <c r="AV8" s="93" t="str">
        <f>IF(AV9="","",SUM(AW9:AW11))</f>
        <v/>
      </c>
      <c r="AW8" s="94"/>
      <c r="AX8" s="202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202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173">
        <f>SUMPRODUCT((D8=2)+(O8=2)+(U8=2)+(AA8=2)+(AG8=2)+(AM8=2)+(AS8=2)+(AY8=2)+(BE8=2))</f>
        <v>1</v>
      </c>
      <c r="BK8" s="205" t="s">
        <v>13</v>
      </c>
      <c r="BL8" s="173">
        <f>SUMPRODUCT((F8=2)+(R8=2)+(X8=2)+(AD8=2)+(AJ8=2)+(AP8=2)+(AV8=2)+(BB8=2)+(BH8=2))</f>
        <v>3</v>
      </c>
      <c r="BM8" s="232">
        <f t="shared" ref="BM8" si="0">SUM(BJ8*2)+BL8</f>
        <v>5</v>
      </c>
      <c r="BN8" s="198">
        <f>SUM(D8,,O8,U8,AA8,AG8,AM8,AS8,AY8,BE8)</f>
        <v>3</v>
      </c>
      <c r="BO8" s="189" t="s">
        <v>14</v>
      </c>
      <c r="BP8" s="189">
        <f>SUM(F8,R8,X8,AD8,AJ8,AP8,AV8,BB8,BH8)</f>
        <v>6</v>
      </c>
      <c r="BQ8" s="156">
        <f>SUM(BN8/BP8)</f>
        <v>0.5</v>
      </c>
      <c r="BR8" s="189">
        <f>SUM(J9,J10,J11,P9,P10,P11,V9,V10,V11,AB9,AB10,AB11,AH9,AH10,AH11,AN9,AN10,AN11,AT9,AT10,AT11,AZ9,AZ10,AZ11,BF9,BF10,BF11,D9,D10,D11)</f>
        <v>108</v>
      </c>
      <c r="BS8" s="189">
        <f>SUM(F9,F10,F11,L9,L10,L11,R9,R10,R11,X9,X10,X11,AD9,AD10,AD11,AJ9,AJ10,AJ11,AP9,AP10,AP11,AV9,AV10,AV11,BB9,BB10,BB11,BH9,BH10,BH11)</f>
        <v>124</v>
      </c>
      <c r="BT8" s="162">
        <f>SUM(BR8/BS8)</f>
        <v>0.87096774193548387</v>
      </c>
      <c r="BU8" s="166">
        <f>$BV8</f>
        <v>4</v>
      </c>
      <c r="BV8" s="1">
        <f>RANK(BY8,BY$4:BY$43)</f>
        <v>4</v>
      </c>
      <c r="BW8" s="88">
        <f>IF(BN8=0,0,IF(BP8=0,9,BQ8))</f>
        <v>0.5</v>
      </c>
      <c r="BX8" s="89">
        <f>IF(BR8=0,0,BT8)</f>
        <v>0.87096774193548387</v>
      </c>
      <c r="BY8" s="1">
        <f>BJ8+0.01*BW8+0.00001*BX8</f>
        <v>1.0050087096774192</v>
      </c>
    </row>
    <row r="9" spans="1:77" ht="12" customHeight="1">
      <c r="A9" s="207" t="str">
        <f>H3</f>
        <v>甚目寺</v>
      </c>
      <c r="B9" s="193"/>
      <c r="C9" s="33">
        <f>M5</f>
        <v>0</v>
      </c>
      <c r="D9" s="128">
        <f>SUM(L5)</f>
        <v>16</v>
      </c>
      <c r="E9" s="128" t="s">
        <v>13</v>
      </c>
      <c r="F9" s="128">
        <f>SUM(J5)</f>
        <v>17</v>
      </c>
      <c r="G9" s="15">
        <f>$I$5</f>
        <v>1</v>
      </c>
      <c r="H9" s="214"/>
      <c r="I9" s="215"/>
      <c r="J9" s="215"/>
      <c r="K9" s="215"/>
      <c r="L9" s="215"/>
      <c r="M9" s="216"/>
      <c r="N9" s="144"/>
      <c r="O9" s="16">
        <f>IF(P9="","",IF(P9&gt;R9,1,0))</f>
        <v>0</v>
      </c>
      <c r="P9" s="17">
        <v>7</v>
      </c>
      <c r="Q9" s="16" t="s">
        <v>13</v>
      </c>
      <c r="R9" s="18">
        <v>15</v>
      </c>
      <c r="S9" s="16">
        <f>IF(R9="","",IF(R9&gt;P9,1,0))</f>
        <v>1</v>
      </c>
      <c r="T9" s="144"/>
      <c r="U9" s="97">
        <f>IF(V9="","",IF(V9&gt;X9,1,0))</f>
        <v>0</v>
      </c>
      <c r="V9" s="105">
        <v>8</v>
      </c>
      <c r="W9" s="101" t="s">
        <v>13</v>
      </c>
      <c r="X9" s="102">
        <v>15</v>
      </c>
      <c r="Y9" s="97">
        <f>IF(X9="","",IF(X9&gt;V9,1,0))</f>
        <v>1</v>
      </c>
      <c r="Z9" s="144"/>
      <c r="AA9" s="97">
        <f>IF(AB9="","",IF(AB9&gt;AD9,1,0))</f>
        <v>1</v>
      </c>
      <c r="AB9" s="105">
        <v>15</v>
      </c>
      <c r="AC9" s="97" t="s">
        <v>13</v>
      </c>
      <c r="AD9" s="102">
        <v>12</v>
      </c>
      <c r="AE9" s="97">
        <f>IF(AD9="","",IF(AD9&gt;AB9,1,0))</f>
        <v>0</v>
      </c>
      <c r="AF9" s="144"/>
      <c r="AG9" s="97" t="str">
        <f>IF(AH9="","",IF(AH9&gt;AJ9,1,0))</f>
        <v/>
      </c>
      <c r="AH9" s="105"/>
      <c r="AI9" s="97" t="s">
        <v>13</v>
      </c>
      <c r="AJ9" s="102"/>
      <c r="AK9" s="97" t="str">
        <f>IF(AJ9="","",IF(AJ9&gt;AH9,1,0))</f>
        <v/>
      </c>
      <c r="AL9" s="203"/>
      <c r="AM9" s="16" t="str">
        <f>IF(AN9="","",IF(AN9&gt;AP9,1,0))</f>
        <v/>
      </c>
      <c r="AN9" s="17"/>
      <c r="AO9" s="16" t="s">
        <v>13</v>
      </c>
      <c r="AP9" s="18"/>
      <c r="AQ9" s="16" t="str">
        <f>IF(AP9="","",IF(AP9&gt;AN9,1,0))</f>
        <v/>
      </c>
      <c r="AR9" s="185"/>
      <c r="AS9" s="34" t="str">
        <f>IF(AT9="","",IF(AT9&gt;AV9,1,0))</f>
        <v/>
      </c>
      <c r="AT9" s="41"/>
      <c r="AU9" s="34" t="s">
        <v>13</v>
      </c>
      <c r="AV9" s="67"/>
      <c r="AW9" s="34" t="str">
        <f>IF(AV9="","",IF(AV9&gt;AT9,1,0))</f>
        <v/>
      </c>
      <c r="AX9" s="203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203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171"/>
      <c r="BK9" s="171"/>
      <c r="BL9" s="171"/>
      <c r="BM9" s="233"/>
      <c r="BN9" s="179"/>
      <c r="BO9" s="160"/>
      <c r="BP9" s="160"/>
      <c r="BQ9" s="157"/>
      <c r="BR9" s="160"/>
      <c r="BS9" s="160"/>
      <c r="BT9" s="163"/>
      <c r="BU9" s="166"/>
      <c r="BW9" s="21"/>
    </row>
    <row r="10" spans="1:77" ht="12" customHeight="1">
      <c r="A10" s="207"/>
      <c r="B10" s="193"/>
      <c r="C10" s="33">
        <f>M6</f>
        <v>1</v>
      </c>
      <c r="D10" s="128">
        <f>SUM(L6)</f>
        <v>15</v>
      </c>
      <c r="E10" s="128" t="s">
        <v>13</v>
      </c>
      <c r="F10" s="128">
        <f>SUM(J6)</f>
        <v>8</v>
      </c>
      <c r="G10" s="15">
        <f>I6</f>
        <v>0</v>
      </c>
      <c r="H10" s="214"/>
      <c r="I10" s="215"/>
      <c r="J10" s="215"/>
      <c r="K10" s="215"/>
      <c r="L10" s="215"/>
      <c r="M10" s="216"/>
      <c r="N10" s="144"/>
      <c r="O10" s="16">
        <f>IF(P10="","",IF(P10&gt;R10,1,0))</f>
        <v>0</v>
      </c>
      <c r="P10" s="19">
        <v>6</v>
      </c>
      <c r="Q10" s="16" t="s">
        <v>13</v>
      </c>
      <c r="R10" s="20">
        <v>15</v>
      </c>
      <c r="S10" s="16">
        <f>IF(R10="","",IF(R10&gt;P10,1,0))</f>
        <v>1</v>
      </c>
      <c r="T10" s="144"/>
      <c r="U10" s="97">
        <f>IF(V10="","",IF(V10&gt;X10,1,0))</f>
        <v>0</v>
      </c>
      <c r="V10" s="106">
        <v>13</v>
      </c>
      <c r="W10" s="101" t="s">
        <v>13</v>
      </c>
      <c r="X10" s="103">
        <v>15</v>
      </c>
      <c r="Y10" s="97">
        <f>IF(X10="","",IF(X10&gt;V10,1,0))</f>
        <v>1</v>
      </c>
      <c r="Z10" s="144"/>
      <c r="AA10" s="97">
        <f>IF(AB10="","",IF(AB10&gt;AD10,1,0))</f>
        <v>1</v>
      </c>
      <c r="AB10" s="106">
        <v>15</v>
      </c>
      <c r="AC10" s="97" t="s">
        <v>13</v>
      </c>
      <c r="AD10" s="103">
        <v>12</v>
      </c>
      <c r="AE10" s="97">
        <f>IF(AD10="","",IF(AD10&gt;AB10,1,0))</f>
        <v>0</v>
      </c>
      <c r="AF10" s="144"/>
      <c r="AG10" s="97" t="str">
        <f>IF(AH10="","",IF(AH10&gt;AJ10,1,0))</f>
        <v/>
      </c>
      <c r="AH10" s="106"/>
      <c r="AI10" s="97" t="s">
        <v>13</v>
      </c>
      <c r="AJ10" s="103"/>
      <c r="AK10" s="97" t="str">
        <f>IF(AJ10="","",IF(AJ10&gt;AH10,1,0))</f>
        <v/>
      </c>
      <c r="AL10" s="203"/>
      <c r="AM10" s="16" t="str">
        <f>IF(AN10="","",IF(AN10&gt;AP10,1,0))</f>
        <v/>
      </c>
      <c r="AN10" s="19"/>
      <c r="AO10" s="16" t="s">
        <v>13</v>
      </c>
      <c r="AP10" s="20"/>
      <c r="AQ10" s="16" t="str">
        <f>IF(AP10="","",IF(AP10&gt;AN10,1,0))</f>
        <v/>
      </c>
      <c r="AR10" s="185"/>
      <c r="AS10" s="34" t="str">
        <f>IF(AT10="","",IF(AT10&gt;AV10,1,0))</f>
        <v/>
      </c>
      <c r="AT10" s="34"/>
      <c r="AU10" s="34" t="s">
        <v>13</v>
      </c>
      <c r="AV10" s="35"/>
      <c r="AW10" s="34" t="str">
        <f>IF(AV10="","",IF(AV10&gt;AT10,1,0))</f>
        <v/>
      </c>
      <c r="AX10" s="203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203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171"/>
      <c r="BK10" s="171"/>
      <c r="BL10" s="171"/>
      <c r="BM10" s="233"/>
      <c r="BN10" s="179"/>
      <c r="BO10" s="160"/>
      <c r="BP10" s="160"/>
      <c r="BQ10" s="157"/>
      <c r="BR10" s="160"/>
      <c r="BS10" s="160"/>
      <c r="BT10" s="163"/>
      <c r="BU10" s="166"/>
      <c r="BW10" s="21"/>
    </row>
    <row r="11" spans="1:77" ht="12" customHeight="1" thickBot="1">
      <c r="A11" s="208"/>
      <c r="B11" s="221"/>
      <c r="C11" s="37">
        <f>M7</f>
        <v>0</v>
      </c>
      <c r="D11" s="22">
        <f>SUM(L7)</f>
        <v>13</v>
      </c>
      <c r="E11" s="22" t="s">
        <v>13</v>
      </c>
      <c r="F11" s="22">
        <f>SUM(J7)</f>
        <v>15</v>
      </c>
      <c r="G11" s="24">
        <f>I7</f>
        <v>1</v>
      </c>
      <c r="H11" s="217"/>
      <c r="I11" s="218"/>
      <c r="J11" s="218"/>
      <c r="K11" s="218"/>
      <c r="L11" s="218"/>
      <c r="M11" s="219"/>
      <c r="N11" s="145"/>
      <c r="O11" s="16" t="str">
        <f>IF(P11="","",IF(P11&gt;R11,1,0))</f>
        <v/>
      </c>
      <c r="P11" s="25"/>
      <c r="Q11" s="26" t="s">
        <v>13</v>
      </c>
      <c r="R11" s="27"/>
      <c r="S11" s="16" t="str">
        <f>IF(R11="","",IF(R11&gt;P11,1,0))</f>
        <v/>
      </c>
      <c r="T11" s="145"/>
      <c r="U11" s="97" t="str">
        <f>IF(V11="","",IF(V11&gt;X11,1,0))</f>
        <v/>
      </c>
      <c r="V11" s="107"/>
      <c r="W11" s="108" t="s">
        <v>13</v>
      </c>
      <c r="X11" s="104"/>
      <c r="Y11" s="97" t="str">
        <f>IF(X11="","",IF(X11&gt;V11,1,0))</f>
        <v/>
      </c>
      <c r="Z11" s="145"/>
      <c r="AA11" s="97" t="str">
        <f>IF(AB11="","",IF(AB11&gt;AD11,1,0))</f>
        <v/>
      </c>
      <c r="AB11" s="107"/>
      <c r="AC11" s="108" t="s">
        <v>13</v>
      </c>
      <c r="AD11" s="104"/>
      <c r="AE11" s="97" t="str">
        <f>IF(AD11="","",IF(AD11&gt;AB11,1,0))</f>
        <v/>
      </c>
      <c r="AF11" s="145"/>
      <c r="AG11" s="97" t="str">
        <f>IF(AH11="","",IF(AH11&gt;AJ11,1,0))</f>
        <v/>
      </c>
      <c r="AH11" s="107"/>
      <c r="AI11" s="108" t="s">
        <v>13</v>
      </c>
      <c r="AJ11" s="104"/>
      <c r="AK11" s="97" t="str">
        <f>IF(AJ11="","",IF(AJ11&gt;AH11,1,0))</f>
        <v/>
      </c>
      <c r="AL11" s="204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201"/>
      <c r="AS11" s="34" t="str">
        <f>IF(AT11="","",IF(AT11&gt;AV11,1,0))</f>
        <v/>
      </c>
      <c r="AT11" s="38"/>
      <c r="AU11" s="38" t="s">
        <v>13</v>
      </c>
      <c r="AV11" s="46"/>
      <c r="AW11" s="34" t="str">
        <f>IF(AV11="","",IF(AV11&gt;AT11,1,0))</f>
        <v/>
      </c>
      <c r="AX11" s="204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204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174"/>
      <c r="BK11" s="174"/>
      <c r="BL11" s="174"/>
      <c r="BM11" s="234"/>
      <c r="BN11" s="199"/>
      <c r="BO11" s="190"/>
      <c r="BP11" s="190"/>
      <c r="BQ11" s="191"/>
      <c r="BR11" s="190"/>
      <c r="BS11" s="190"/>
      <c r="BT11" s="187"/>
      <c r="BU11" s="188"/>
      <c r="BW11" s="21"/>
    </row>
    <row r="12" spans="1:77" ht="12" customHeight="1">
      <c r="A12" s="28">
        <f>H2</f>
        <v>0</v>
      </c>
      <c r="B12" s="228" t="str">
        <f>N4</f>
        <v>⑧</v>
      </c>
      <c r="C12" s="40"/>
      <c r="D12" s="41">
        <f>$R$4</f>
        <v>2</v>
      </c>
      <c r="E12" s="41" t="s">
        <v>13</v>
      </c>
      <c r="F12" s="41">
        <f>O4</f>
        <v>0</v>
      </c>
      <c r="G12" s="42"/>
      <c r="H12" s="229" t="str">
        <f>N8</f>
        <v>④</v>
      </c>
      <c r="I12" s="30"/>
      <c r="J12" s="30">
        <f>R8</f>
        <v>2</v>
      </c>
      <c r="K12" s="43" t="s">
        <v>13</v>
      </c>
      <c r="L12" s="41">
        <f>O8</f>
        <v>0</v>
      </c>
      <c r="M12" s="31"/>
      <c r="N12" s="211"/>
      <c r="O12" s="212"/>
      <c r="P12" s="212"/>
      <c r="Q12" s="212"/>
      <c r="R12" s="212"/>
      <c r="S12" s="213"/>
      <c r="T12" s="143" t="s">
        <v>16</v>
      </c>
      <c r="U12" s="11">
        <f>IF(V13="","",SUM(U13:U15))</f>
        <v>0</v>
      </c>
      <c r="V12" s="12"/>
      <c r="W12" s="13" t="s">
        <v>13</v>
      </c>
      <c r="X12" s="11">
        <f>IF(X13="","",SUM(Y13:Y15))</f>
        <v>2</v>
      </c>
      <c r="Y12" s="12"/>
      <c r="Z12" s="143" t="s">
        <v>19</v>
      </c>
      <c r="AA12" s="98">
        <f>IF(AB13="","",SUM(AA13:AA15))</f>
        <v>2</v>
      </c>
      <c r="AB12" s="99"/>
      <c r="AC12" s="101" t="s">
        <v>13</v>
      </c>
      <c r="AD12" s="98">
        <f>IF(AD13="","",SUM(AE13:AE15))</f>
        <v>0</v>
      </c>
      <c r="AE12" s="99"/>
      <c r="AF12" s="184"/>
      <c r="AG12" s="93" t="str">
        <f>IF(AH13="","",SUM(AG13:AG15))</f>
        <v/>
      </c>
      <c r="AH12" s="94"/>
      <c r="AI12" s="41" t="s">
        <v>13</v>
      </c>
      <c r="AJ12" s="93" t="str">
        <f>IF(AJ13="","",SUM(AK13:AK15))</f>
        <v/>
      </c>
      <c r="AK12" s="94"/>
      <c r="AL12" s="143" t="s">
        <v>22</v>
      </c>
      <c r="AM12" s="98" t="str">
        <f>IF(AN13="","",SUM(AM13:AM15))</f>
        <v/>
      </c>
      <c r="AN12" s="99"/>
      <c r="AO12" s="101" t="s">
        <v>13</v>
      </c>
      <c r="AP12" s="98" t="str">
        <f>IF(AP13="","",SUM(AQ13:AQ15))</f>
        <v/>
      </c>
      <c r="AQ12" s="99"/>
      <c r="AR12" s="202"/>
      <c r="AS12" s="11" t="str">
        <f>IF(AT13="","",SUM(AS13:AS15))</f>
        <v/>
      </c>
      <c r="AT12" s="12"/>
      <c r="AU12" s="13" t="s">
        <v>13</v>
      </c>
      <c r="AV12" s="11" t="str">
        <f>IF(AV13="","",SUM(AW13:AW15))</f>
        <v/>
      </c>
      <c r="AW12" s="12"/>
      <c r="AX12" s="202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202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173">
        <f>SUMPRODUCT((J12=2)+(D12=2)+(U12=2)+(AA12=2)+(AG12=2)+(AM12=2)+(AS12=2)+(AY12=2)+(BE12=2))</f>
        <v>3</v>
      </c>
      <c r="BK12" s="205" t="s">
        <v>14</v>
      </c>
      <c r="BL12" s="173">
        <f>SUMPRODUCT((L12=2)+(F12=2)+(X12=2)+(AD12=2)+(AJ12=2)+(AP12=2)+(AV12=2)+(BB12=2)+(BH12=2))</f>
        <v>1</v>
      </c>
      <c r="BM12" s="175">
        <f t="shared" ref="BM12" si="1">SUM(BJ12*2)+BL12</f>
        <v>7</v>
      </c>
      <c r="BN12" s="198">
        <f>SUM(D12,J12,O12,U12,AA12,AG12,AM12,AS12,AY12,BE12)</f>
        <v>6</v>
      </c>
      <c r="BO12" s="189" t="s">
        <v>14</v>
      </c>
      <c r="BP12" s="189">
        <f>SUM(F12,L12,X12,AD12,AJ12,AP12,AV12,BB12,BH12)</f>
        <v>2</v>
      </c>
      <c r="BQ12" s="156">
        <f>SUM(BN12/BP12)</f>
        <v>3</v>
      </c>
      <c r="BR12" s="189">
        <f>SUM(J13,J14,J15,P13,P14,P15,V13,V14,V15,AB13,AB14,AB15,AH13,AH14,AH15,AN13,AN14,AN15,AT13,AT14,AT15,AZ13,AZ14,AZ15,BF13,BF14,BF15,D13,D14,D15)</f>
        <v>113</v>
      </c>
      <c r="BS12" s="189">
        <f>SUM(F13,F14,F15,L13,L14,L15,R13,R14,R15,X13,X14,X15,AD13,AD14,AD15,AJ13,AJ14,AJ15,AP13,AP14,AP15,AV13,AV14,AV15,BB13,BB14,BB15,BH13,BH14,BH15)</f>
        <v>76</v>
      </c>
      <c r="BT12" s="162">
        <f>SUM(BR12/BS12)</f>
        <v>1.486842105263158</v>
      </c>
      <c r="BU12" s="166">
        <f>$BV12</f>
        <v>2</v>
      </c>
      <c r="BV12" s="1">
        <f>RANK(BY12,BY$4:BY$43)</f>
        <v>2</v>
      </c>
      <c r="BW12" s="21">
        <f>IF(BN12=0,0,IF(BP12=0,9,BQ12))</f>
        <v>3</v>
      </c>
      <c r="BX12" s="1">
        <f>IF(BR12=0,0,BT12)</f>
        <v>1.486842105263158</v>
      </c>
      <c r="BY12" s="1">
        <f>BJ12+0.01*BW12+0.00001*BX12</f>
        <v>3.0300148684210524</v>
      </c>
    </row>
    <row r="13" spans="1:77" ht="12" customHeight="1">
      <c r="A13" s="207" t="str">
        <f>N3</f>
        <v>たんぽぽ</v>
      </c>
      <c r="B13" s="193"/>
      <c r="C13" s="33">
        <f>S5</f>
        <v>1</v>
      </c>
      <c r="D13" s="128">
        <f>R5</f>
        <v>15</v>
      </c>
      <c r="E13" s="128">
        <f>R3</f>
        <v>0</v>
      </c>
      <c r="F13" s="128">
        <f>SUM(P5)</f>
        <v>5</v>
      </c>
      <c r="G13" s="15">
        <f>O5</f>
        <v>0</v>
      </c>
      <c r="H13" s="230"/>
      <c r="I13" s="34">
        <f>S9</f>
        <v>1</v>
      </c>
      <c r="J13" s="34">
        <f>R9</f>
        <v>15</v>
      </c>
      <c r="K13" s="34" t="s">
        <v>13</v>
      </c>
      <c r="L13" s="35">
        <f>P9</f>
        <v>7</v>
      </c>
      <c r="M13" s="36">
        <f>O9</f>
        <v>0</v>
      </c>
      <c r="N13" s="214"/>
      <c r="O13" s="215"/>
      <c r="P13" s="215"/>
      <c r="Q13" s="215"/>
      <c r="R13" s="215"/>
      <c r="S13" s="216"/>
      <c r="T13" s="144"/>
      <c r="U13" s="16">
        <f>IF(V13="","",IF(V13&gt;X13,1,0))</f>
        <v>0</v>
      </c>
      <c r="V13" s="17">
        <v>12</v>
      </c>
      <c r="W13" s="16" t="s">
        <v>13</v>
      </c>
      <c r="X13" s="18">
        <v>15</v>
      </c>
      <c r="Y13" s="16">
        <f>IF(X13="","",IF(X13&gt;V13,1,0))</f>
        <v>1</v>
      </c>
      <c r="Z13" s="144"/>
      <c r="AA13" s="97">
        <f>IF(AB13="","",IF(AB13&gt;AD13,1,0))</f>
        <v>1</v>
      </c>
      <c r="AB13" s="105">
        <v>15</v>
      </c>
      <c r="AC13" s="97" t="s">
        <v>13</v>
      </c>
      <c r="AD13" s="102">
        <v>5</v>
      </c>
      <c r="AE13" s="97">
        <f>IF(AD13="","",IF(AD13&gt;AB13,1,0))</f>
        <v>0</v>
      </c>
      <c r="AF13" s="185"/>
      <c r="AG13" s="34"/>
      <c r="AH13" s="41"/>
      <c r="AI13" s="34" t="s">
        <v>13</v>
      </c>
      <c r="AJ13" s="67"/>
      <c r="AK13" s="34" t="str">
        <f>IF(AJ13="","",IF(AJ13&gt;AH13,1,0))</f>
        <v/>
      </c>
      <c r="AL13" s="144"/>
      <c r="AM13" s="97" t="str">
        <f>IF(AN13="","",IF(AN13&gt;AP13,1,0))</f>
        <v/>
      </c>
      <c r="AN13" s="105"/>
      <c r="AO13" s="97" t="s">
        <v>13</v>
      </c>
      <c r="AP13" s="102"/>
      <c r="AQ13" s="97" t="str">
        <f>IF(AP13="","",IF(AP13&gt;AN13,1,0))</f>
        <v/>
      </c>
      <c r="AR13" s="203"/>
      <c r="AS13" s="16" t="str">
        <f>IF(AT13="","",IF(AT13&gt;AV13,1,0))</f>
        <v/>
      </c>
      <c r="AT13" s="17"/>
      <c r="AU13" s="16" t="s">
        <v>13</v>
      </c>
      <c r="AV13" s="18"/>
      <c r="AW13" s="16" t="str">
        <f>IF(AV13="","",IF(AV13&gt;AT13,1,0))</f>
        <v/>
      </c>
      <c r="AX13" s="203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203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171"/>
      <c r="BK13" s="171"/>
      <c r="BL13" s="171"/>
      <c r="BM13" s="176"/>
      <c r="BN13" s="179"/>
      <c r="BO13" s="160"/>
      <c r="BP13" s="160"/>
      <c r="BQ13" s="157"/>
      <c r="BR13" s="160"/>
      <c r="BS13" s="160"/>
      <c r="BT13" s="163"/>
      <c r="BU13" s="166"/>
      <c r="BW13" s="21"/>
    </row>
    <row r="14" spans="1:77" ht="12" customHeight="1">
      <c r="A14" s="207"/>
      <c r="B14" s="193"/>
      <c r="C14" s="33">
        <f>S6</f>
        <v>1</v>
      </c>
      <c r="D14" s="128">
        <f>R6</f>
        <v>15</v>
      </c>
      <c r="E14" s="128" t="s">
        <v>13</v>
      </c>
      <c r="F14" s="128">
        <f>SUM(P6)</f>
        <v>13</v>
      </c>
      <c r="G14" s="15">
        <f>O6</f>
        <v>0</v>
      </c>
      <c r="H14" s="230"/>
      <c r="I14" s="34">
        <f>S10</f>
        <v>1</v>
      </c>
      <c r="J14" s="34">
        <f>R10</f>
        <v>15</v>
      </c>
      <c r="K14" s="34" t="s">
        <v>13</v>
      </c>
      <c r="L14" s="35">
        <f>P10</f>
        <v>6</v>
      </c>
      <c r="M14" s="42">
        <f>O10</f>
        <v>0</v>
      </c>
      <c r="N14" s="214"/>
      <c r="O14" s="215"/>
      <c r="P14" s="215"/>
      <c r="Q14" s="215"/>
      <c r="R14" s="215"/>
      <c r="S14" s="216"/>
      <c r="T14" s="144"/>
      <c r="U14" s="16">
        <f>IF(V14="","",IF(V14&gt;X14,1,0))</f>
        <v>0</v>
      </c>
      <c r="V14" s="19">
        <v>11</v>
      </c>
      <c r="W14" s="16" t="s">
        <v>13</v>
      </c>
      <c r="X14" s="20">
        <v>15</v>
      </c>
      <c r="Y14" s="16">
        <f>IF(X14="","",IF(X14&gt;V14,1,0))</f>
        <v>1</v>
      </c>
      <c r="Z14" s="144"/>
      <c r="AA14" s="97">
        <f>IF(AB14="","",IF(AB14&gt;AD14,1,0))</f>
        <v>1</v>
      </c>
      <c r="AB14" s="106">
        <v>15</v>
      </c>
      <c r="AC14" s="97" t="s">
        <v>13</v>
      </c>
      <c r="AD14" s="103">
        <v>10</v>
      </c>
      <c r="AE14" s="97">
        <f>IF(AD14="","",IF(AD14&gt;AB14,1,0))</f>
        <v>0</v>
      </c>
      <c r="AF14" s="185"/>
      <c r="AG14" s="34"/>
      <c r="AH14" s="34"/>
      <c r="AI14" s="34" t="s">
        <v>13</v>
      </c>
      <c r="AJ14" s="35"/>
      <c r="AK14" s="34" t="str">
        <f>IF(AJ14="","",IF(AJ14&gt;AH14,1,0))</f>
        <v/>
      </c>
      <c r="AL14" s="144"/>
      <c r="AM14" s="97" t="str">
        <f>IF(AN14="","",IF(AN14&gt;AP14,1,0))</f>
        <v/>
      </c>
      <c r="AN14" s="106"/>
      <c r="AO14" s="97" t="s">
        <v>13</v>
      </c>
      <c r="AP14" s="103"/>
      <c r="AQ14" s="97" t="str">
        <f>IF(AP14="","",IF(AP14&gt;AN14,1,0))</f>
        <v/>
      </c>
      <c r="AR14" s="203"/>
      <c r="AS14" s="16" t="str">
        <f>IF(AT14="","",IF(AT14&gt;AV14,1,0))</f>
        <v/>
      </c>
      <c r="AT14" s="19"/>
      <c r="AU14" s="16" t="s">
        <v>13</v>
      </c>
      <c r="AV14" s="20"/>
      <c r="AW14" s="16" t="str">
        <f>IF(AV14="","",IF(AV14&gt;AT14,1,0))</f>
        <v/>
      </c>
      <c r="AX14" s="203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203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171"/>
      <c r="BK14" s="171"/>
      <c r="BL14" s="171"/>
      <c r="BM14" s="176"/>
      <c r="BN14" s="179"/>
      <c r="BO14" s="160"/>
      <c r="BP14" s="160"/>
      <c r="BQ14" s="157"/>
      <c r="BR14" s="160"/>
      <c r="BS14" s="160"/>
      <c r="BT14" s="163"/>
      <c r="BU14" s="166"/>
      <c r="BW14" s="21"/>
    </row>
    <row r="15" spans="1:77" ht="12" customHeight="1" thickBot="1">
      <c r="A15" s="208"/>
      <c r="B15" s="227"/>
      <c r="C15" s="44" t="str">
        <f>S7</f>
        <v/>
      </c>
      <c r="D15" s="129">
        <f>R7</f>
        <v>0</v>
      </c>
      <c r="E15" s="129" t="s">
        <v>13</v>
      </c>
      <c r="F15" s="129">
        <f>SUM(P7)</f>
        <v>0</v>
      </c>
      <c r="G15" s="45" t="str">
        <f>O7</f>
        <v/>
      </c>
      <c r="H15" s="231"/>
      <c r="I15" s="38" t="str">
        <f>S11</f>
        <v/>
      </c>
      <c r="J15" s="38">
        <f>R11</f>
        <v>0</v>
      </c>
      <c r="K15" s="38" t="s">
        <v>13</v>
      </c>
      <c r="L15" s="46">
        <f>P11</f>
        <v>0</v>
      </c>
      <c r="M15" s="39" t="str">
        <f>O11</f>
        <v/>
      </c>
      <c r="N15" s="217"/>
      <c r="O15" s="218"/>
      <c r="P15" s="218"/>
      <c r="Q15" s="218"/>
      <c r="R15" s="218"/>
      <c r="S15" s="219"/>
      <c r="T15" s="145"/>
      <c r="U15" s="16" t="str">
        <f>IF(V15="","",IF(V15&gt;X15,1,0))</f>
        <v/>
      </c>
      <c r="V15" s="25"/>
      <c r="W15" s="16" t="s">
        <v>13</v>
      </c>
      <c r="X15" s="27"/>
      <c r="Y15" s="16" t="str">
        <f>IF(X15="","",IF(X15&gt;V15,1,0))</f>
        <v/>
      </c>
      <c r="Z15" s="145"/>
      <c r="AA15" s="97" t="str">
        <f>IF(AB15="","",IF(AB15&gt;AD15,1,0))</f>
        <v/>
      </c>
      <c r="AB15" s="107"/>
      <c r="AC15" s="108" t="s">
        <v>13</v>
      </c>
      <c r="AD15" s="104"/>
      <c r="AE15" s="97" t="str">
        <f>IF(AD15="","",IF(AD15&gt;AB15,1,0))</f>
        <v/>
      </c>
      <c r="AF15" s="201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145"/>
      <c r="AM15" s="97" t="str">
        <f>IF(AN15="","",IF(AN15&gt;AP15,1,0))</f>
        <v/>
      </c>
      <c r="AN15" s="107"/>
      <c r="AO15" s="108" t="s">
        <v>13</v>
      </c>
      <c r="AP15" s="104"/>
      <c r="AQ15" s="97" t="str">
        <f>IF(AP15="","",IF(AP15&gt;AN15,1,0))</f>
        <v/>
      </c>
      <c r="AR15" s="204"/>
      <c r="AS15" s="16" t="str">
        <f>IF(AT15="","",IF(AT15&gt;AV15,1,0))</f>
        <v/>
      </c>
      <c r="AT15" s="25"/>
      <c r="AU15" s="26" t="s">
        <v>13</v>
      </c>
      <c r="AV15" s="27"/>
      <c r="AW15" s="16" t="str">
        <f>IF(AV15="","",IF(AV15&gt;AT15,1,0))</f>
        <v/>
      </c>
      <c r="AX15" s="204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204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174"/>
      <c r="BK15" s="174"/>
      <c r="BL15" s="174"/>
      <c r="BM15" s="177"/>
      <c r="BN15" s="199"/>
      <c r="BO15" s="190"/>
      <c r="BP15" s="190"/>
      <c r="BQ15" s="191"/>
      <c r="BR15" s="190"/>
      <c r="BS15" s="190"/>
      <c r="BT15" s="187"/>
      <c r="BU15" s="188"/>
      <c r="BW15" s="21"/>
    </row>
    <row r="16" spans="1:77" ht="12" customHeight="1">
      <c r="A16" s="28">
        <f>N2</f>
        <v>0</v>
      </c>
      <c r="B16" s="220" t="str">
        <f>T4</f>
        <v>⑤</v>
      </c>
      <c r="C16" s="29"/>
      <c r="D16" s="30">
        <f>X4</f>
        <v>2</v>
      </c>
      <c r="E16" s="30" t="s">
        <v>13</v>
      </c>
      <c r="F16" s="30">
        <f>U4</f>
        <v>1</v>
      </c>
      <c r="G16" s="31"/>
      <c r="H16" s="195" t="str">
        <f>$T$8</f>
        <v>⑦</v>
      </c>
      <c r="I16" s="30"/>
      <c r="J16" s="30">
        <f>X8</f>
        <v>2</v>
      </c>
      <c r="K16" s="30" t="s">
        <v>13</v>
      </c>
      <c r="L16" s="47">
        <f>SUM(U8)</f>
        <v>0</v>
      </c>
      <c r="M16" s="31"/>
      <c r="N16" s="181" t="str">
        <f>T12</f>
        <v>②</v>
      </c>
      <c r="O16" s="30"/>
      <c r="P16" s="30">
        <f>X12</f>
        <v>2</v>
      </c>
      <c r="Q16" s="30" t="s">
        <v>13</v>
      </c>
      <c r="R16" s="43">
        <f>U12</f>
        <v>0</v>
      </c>
      <c r="S16" s="31"/>
      <c r="T16" s="211"/>
      <c r="U16" s="212"/>
      <c r="V16" s="212"/>
      <c r="W16" s="212"/>
      <c r="X16" s="212"/>
      <c r="Y16" s="213"/>
      <c r="Z16" s="143" t="s">
        <v>32</v>
      </c>
      <c r="AA16" s="98">
        <f>IF(AB17="","",SUM(AA17:AA19))</f>
        <v>2</v>
      </c>
      <c r="AB16" s="99"/>
      <c r="AC16" s="101" t="s">
        <v>13</v>
      </c>
      <c r="AD16" s="98">
        <f>IF(AD17="","",SUM(AE17:AE19))</f>
        <v>0</v>
      </c>
      <c r="AE16" s="99"/>
      <c r="AF16" s="143" t="s">
        <v>20</v>
      </c>
      <c r="AG16" s="98" t="str">
        <f>IF(AH17="","",SUM(AG17:AG19))</f>
        <v/>
      </c>
      <c r="AH16" s="99"/>
      <c r="AI16" s="101" t="s">
        <v>13</v>
      </c>
      <c r="AJ16" s="98" t="str">
        <f>IF(AJ17="","",SUM(AK17:AK19))</f>
        <v/>
      </c>
      <c r="AK16" s="99"/>
      <c r="AL16" s="181"/>
      <c r="AM16" s="47" t="str">
        <f>IF(AN17="","",SUM(AM17:AM19))</f>
        <v/>
      </c>
      <c r="AN16" s="109"/>
      <c r="AO16" s="110" t="s">
        <v>13</v>
      </c>
      <c r="AP16" s="47" t="str">
        <f>IF(AP17="","",SUM(AQ17:AQ19))</f>
        <v/>
      </c>
      <c r="AQ16" s="109"/>
      <c r="AR16" s="184"/>
      <c r="AS16" s="93" t="str">
        <f>IF(AT17="","",SUM(AS17:AS19))</f>
        <v/>
      </c>
      <c r="AT16" s="94"/>
      <c r="AU16" s="41" t="s">
        <v>13</v>
      </c>
      <c r="AV16" s="93" t="str">
        <f>IF(AV17="","",SUM(AW17:AW19))</f>
        <v/>
      </c>
      <c r="AW16" s="94"/>
      <c r="AX16" s="202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202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173">
        <f>SUMPRODUCT((J16=2)+(P16=2)+(D16=2)+(AA16=2)+(AG16=2)+(AM16=2)+(AS16=2)+(AY16=2)+(BE16=2))</f>
        <v>4</v>
      </c>
      <c r="BK16" s="205" t="s">
        <v>14</v>
      </c>
      <c r="BL16" s="173">
        <f>SUMPRODUCT((L16=2)+(R16=2)+(F16=2)+(AD16=2)+(AJ16=2)+(AP16=2)+(AV16=2)+(BB16=2)+(BH16=2))</f>
        <v>0</v>
      </c>
      <c r="BM16" s="175">
        <f t="shared" ref="BM16" si="2">SUM(BJ16*2)+BL16</f>
        <v>8</v>
      </c>
      <c r="BN16" s="198">
        <f>SUM(D16,J16,P16,U16,AA16,AG16,AM16,AS16,AY16,BE16)</f>
        <v>8</v>
      </c>
      <c r="BO16" s="189" t="s">
        <v>14</v>
      </c>
      <c r="BP16" s="189">
        <f>SUM(F16,L16,R16,AD16,AJ16,AP16,AV16,BB16,BH16)</f>
        <v>1</v>
      </c>
      <c r="BQ16" s="156">
        <f>SUM(BN16/BP16)</f>
        <v>8</v>
      </c>
      <c r="BR16" s="189">
        <f>SUM(J17,J18,J19,P17,P18,P19,V17,V18,V19,AB17,AB18,AB19,AH17,AH18,AH19,AN17,AN18,AN19,AT17,AT18,AT19,AZ17,AZ18,AZ19,BF17,BF18,BF19,D17,D18,D19)</f>
        <v>131</v>
      </c>
      <c r="BS16" s="189">
        <f>SUM(F17,F18,F19,L17,L18,L19,R17,R18,R19,X17,X18,X19,AD17,AD18,AD19,AJ17,AJ18,AJ19,AP17,AP18,AP19,AV17,AV18,AV19,BB17,BB18,BB19,BH17,BH18,BH19)</f>
        <v>94</v>
      </c>
      <c r="BT16" s="162">
        <f>SUM(BR16/BS16)</f>
        <v>1.3936170212765957</v>
      </c>
      <c r="BU16" s="166">
        <f>$BV16</f>
        <v>1</v>
      </c>
      <c r="BV16" s="1">
        <f>RANK(BY16,BY$4:BY$43)</f>
        <v>1</v>
      </c>
      <c r="BW16" s="21">
        <f>IF(BN16=0,0,IF(BP16=0,9,BQ16))</f>
        <v>8</v>
      </c>
      <c r="BX16" s="1">
        <f>IF(BR16=0,0,BT16)</f>
        <v>1.3936170212765957</v>
      </c>
      <c r="BY16" s="1">
        <f>BJ16+0.01*BW16+0.00001*BX16</f>
        <v>4.0800139361702126</v>
      </c>
    </row>
    <row r="17" spans="1:77" ht="12" customHeight="1" thickBot="1">
      <c r="A17" s="284" t="str">
        <f>T3</f>
        <v>わかば</v>
      </c>
      <c r="B17" s="193"/>
      <c r="C17" s="33">
        <f>Y5</f>
        <v>1</v>
      </c>
      <c r="D17" s="128">
        <f>X5</f>
        <v>15</v>
      </c>
      <c r="E17" s="128" t="s">
        <v>14</v>
      </c>
      <c r="F17" s="128">
        <f>V5</f>
        <v>11</v>
      </c>
      <c r="G17" s="15">
        <f>U5</f>
        <v>0</v>
      </c>
      <c r="H17" s="196"/>
      <c r="I17" s="34">
        <f>Y9</f>
        <v>1</v>
      </c>
      <c r="J17" s="34">
        <f>X9</f>
        <v>15</v>
      </c>
      <c r="K17" s="34" t="s">
        <v>13</v>
      </c>
      <c r="L17" s="34">
        <f>V9</f>
        <v>8</v>
      </c>
      <c r="M17" s="48">
        <f>U9</f>
        <v>0</v>
      </c>
      <c r="N17" s="182"/>
      <c r="O17" s="35">
        <f>Y13</f>
        <v>1</v>
      </c>
      <c r="P17" s="48">
        <f>X13</f>
        <v>15</v>
      </c>
      <c r="Q17" s="34" t="s">
        <v>13</v>
      </c>
      <c r="R17" s="35">
        <f>V13</f>
        <v>12</v>
      </c>
      <c r="S17" s="48">
        <f>U13</f>
        <v>0</v>
      </c>
      <c r="T17" s="214"/>
      <c r="U17" s="215"/>
      <c r="V17" s="215"/>
      <c r="W17" s="215"/>
      <c r="X17" s="215"/>
      <c r="Y17" s="216"/>
      <c r="Z17" s="144"/>
      <c r="AA17" s="97">
        <f>IF(AB17="","",IF(AB17&gt;AD17,1,0))</f>
        <v>1</v>
      </c>
      <c r="AB17" s="105">
        <v>15</v>
      </c>
      <c r="AC17" s="97" t="s">
        <v>13</v>
      </c>
      <c r="AD17" s="102">
        <v>6</v>
      </c>
      <c r="AE17" s="97">
        <f>IF(AD17="","",IF(AD17&gt;AB17,1,0))</f>
        <v>0</v>
      </c>
      <c r="AF17" s="144"/>
      <c r="AG17" s="97" t="str">
        <f>IF(AH17="","",IF(AH17&gt;AJ17,1,0))</f>
        <v/>
      </c>
      <c r="AH17" s="105"/>
      <c r="AI17" s="97" t="s">
        <v>13</v>
      </c>
      <c r="AJ17" s="102"/>
      <c r="AK17" s="97" t="str">
        <f>IF(AJ17="","",IF(AJ17&gt;AH17,1,0))</f>
        <v/>
      </c>
      <c r="AL17" s="182"/>
      <c r="AM17" s="51" t="str">
        <f>IF(AN17="","",IF(AN17&gt;AP17,1,0))</f>
        <v/>
      </c>
      <c r="AN17" s="110"/>
      <c r="AO17" s="51" t="s">
        <v>13</v>
      </c>
      <c r="AP17" s="59"/>
      <c r="AQ17" s="51" t="str">
        <f>IF(AP17="","",IF(AP17&gt;AN17,1,0))</f>
        <v/>
      </c>
      <c r="AR17" s="185"/>
      <c r="AS17" s="34" t="str">
        <f>IF(AT17="","",IF(AT17&gt;AV17,1,0))</f>
        <v/>
      </c>
      <c r="AT17" s="41"/>
      <c r="AU17" s="34" t="s">
        <v>13</v>
      </c>
      <c r="AV17" s="67"/>
      <c r="AW17" s="34" t="str">
        <f>IF(AV17="","",IF(AV17&gt;AT17,1,0))</f>
        <v/>
      </c>
      <c r="AX17" s="203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203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171"/>
      <c r="BK17" s="171"/>
      <c r="BL17" s="171"/>
      <c r="BM17" s="176"/>
      <c r="BN17" s="179"/>
      <c r="BO17" s="160"/>
      <c r="BP17" s="160"/>
      <c r="BQ17" s="157"/>
      <c r="BR17" s="160"/>
      <c r="BS17" s="160"/>
      <c r="BT17" s="163"/>
      <c r="BU17" s="166"/>
      <c r="BW17" s="21"/>
    </row>
    <row r="18" spans="1:77" ht="12" customHeight="1">
      <c r="A18" s="284"/>
      <c r="B18" s="193"/>
      <c r="C18" s="33">
        <f>Y6</f>
        <v>0</v>
      </c>
      <c r="D18" s="128">
        <f>X6</f>
        <v>11</v>
      </c>
      <c r="E18" s="47" t="s">
        <v>13</v>
      </c>
      <c r="F18" s="128">
        <f>V6</f>
        <v>15</v>
      </c>
      <c r="G18" s="15">
        <f>U6</f>
        <v>1</v>
      </c>
      <c r="H18" s="196"/>
      <c r="I18" s="34">
        <f>Y10</f>
        <v>1</v>
      </c>
      <c r="J18" s="34">
        <f>X10</f>
        <v>15</v>
      </c>
      <c r="K18" s="34" t="s">
        <v>13</v>
      </c>
      <c r="L18" s="34">
        <f>V10</f>
        <v>13</v>
      </c>
      <c r="M18" s="48">
        <f>U10</f>
        <v>0</v>
      </c>
      <c r="N18" s="182"/>
      <c r="O18" s="35">
        <f>Y14</f>
        <v>1</v>
      </c>
      <c r="P18" s="48">
        <f>X14</f>
        <v>15</v>
      </c>
      <c r="Q18" s="34" t="s">
        <v>13</v>
      </c>
      <c r="R18" s="35">
        <f>V14</f>
        <v>11</v>
      </c>
      <c r="S18" s="48">
        <f>U14</f>
        <v>0</v>
      </c>
      <c r="T18" s="214"/>
      <c r="U18" s="215"/>
      <c r="V18" s="215"/>
      <c r="W18" s="215"/>
      <c r="X18" s="215"/>
      <c r="Y18" s="216"/>
      <c r="Z18" s="144"/>
      <c r="AA18" s="97">
        <f>IF(AB18="","",IF(AB18&gt;AD18,1,0))</f>
        <v>1</v>
      </c>
      <c r="AB18" s="106">
        <v>15</v>
      </c>
      <c r="AC18" s="97" t="s">
        <v>13</v>
      </c>
      <c r="AD18" s="103">
        <v>8</v>
      </c>
      <c r="AE18" s="97">
        <f>IF(AD18="","",IF(AD18&gt;AB18,1,0))</f>
        <v>0</v>
      </c>
      <c r="AF18" s="144"/>
      <c r="AG18" s="97" t="str">
        <f>IF(AH18="","",IF(AH18&gt;AJ18,1,0))</f>
        <v/>
      </c>
      <c r="AH18" s="106"/>
      <c r="AI18" s="97" t="s">
        <v>13</v>
      </c>
      <c r="AJ18" s="103"/>
      <c r="AK18" s="97" t="str">
        <f>IF(AJ18="","",IF(AJ18&gt;AH18,1,0))</f>
        <v/>
      </c>
      <c r="AL18" s="182"/>
      <c r="AM18" s="51" t="str">
        <f>IF(AN18="","",IF(AN18&gt;AP18,1,0))</f>
        <v/>
      </c>
      <c r="AN18" s="51"/>
      <c r="AO18" s="51" t="s">
        <v>13</v>
      </c>
      <c r="AP18" s="62"/>
      <c r="AQ18" s="51" t="str">
        <f>IF(AP18="","",IF(AP18&gt;AN18,1,0))</f>
        <v/>
      </c>
      <c r="AR18" s="185"/>
      <c r="AS18" s="34" t="str">
        <f>IF(AT18="","",IF(AT18&gt;AV18,1,0))</f>
        <v/>
      </c>
      <c r="AT18" s="34"/>
      <c r="AU18" s="34" t="s">
        <v>13</v>
      </c>
      <c r="AV18" s="35"/>
      <c r="AW18" s="34" t="str">
        <f>IF(AV18="","",IF(AV18&gt;AT18,1,0))</f>
        <v/>
      </c>
      <c r="AX18" s="203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203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171"/>
      <c r="BK18" s="171"/>
      <c r="BL18" s="171"/>
      <c r="BM18" s="176"/>
      <c r="BN18" s="179"/>
      <c r="BO18" s="160"/>
      <c r="BP18" s="160"/>
      <c r="BQ18" s="157"/>
      <c r="BR18" s="160"/>
      <c r="BS18" s="160"/>
      <c r="BT18" s="163"/>
      <c r="BU18" s="166"/>
      <c r="BW18" s="21"/>
    </row>
    <row r="19" spans="1:77" ht="12" customHeight="1" thickBot="1">
      <c r="A19" s="285"/>
      <c r="B19" s="221"/>
      <c r="C19" s="37">
        <f>Y7</f>
        <v>1</v>
      </c>
      <c r="D19" s="22">
        <f>X7</f>
        <v>15</v>
      </c>
      <c r="E19" s="22" t="s">
        <v>14</v>
      </c>
      <c r="F19" s="22">
        <f>V7</f>
        <v>10</v>
      </c>
      <c r="G19" s="24">
        <f>U7</f>
        <v>0</v>
      </c>
      <c r="H19" s="206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200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217"/>
      <c r="U19" s="218"/>
      <c r="V19" s="218"/>
      <c r="W19" s="218"/>
      <c r="X19" s="218"/>
      <c r="Y19" s="219"/>
      <c r="Z19" s="145"/>
      <c r="AA19" s="97" t="str">
        <f>IF(AB19="","",IF(AB19&gt;AD19,1,0))</f>
        <v/>
      </c>
      <c r="AB19" s="107"/>
      <c r="AC19" s="108" t="s">
        <v>13</v>
      </c>
      <c r="AD19" s="104"/>
      <c r="AE19" s="97" t="str">
        <f>IF(AD19="","",IF(AD19&gt;AB19,1,0))</f>
        <v/>
      </c>
      <c r="AF19" s="145"/>
      <c r="AG19" s="97" t="str">
        <f>IF(AH19="","",IF(AH19&gt;AJ19,1,0))</f>
        <v/>
      </c>
      <c r="AH19" s="107"/>
      <c r="AI19" s="108" t="s">
        <v>13</v>
      </c>
      <c r="AJ19" s="104"/>
      <c r="AK19" s="97" t="str">
        <f>IF(AJ19="","",IF(AJ19&gt;AH19,1,0))</f>
        <v/>
      </c>
      <c r="AL19" s="200"/>
      <c r="AM19" s="51" t="str">
        <f>IF(AN19="","",IF(AN19&gt;AP19,1,0))</f>
        <v/>
      </c>
      <c r="AN19" s="52"/>
      <c r="AO19" s="52" t="s">
        <v>13</v>
      </c>
      <c r="AP19" s="63"/>
      <c r="AQ19" s="51" t="str">
        <f>IF(AP19="","",IF(AP19&gt;AN19,1,0))</f>
        <v/>
      </c>
      <c r="AR19" s="201"/>
      <c r="AS19" s="34" t="str">
        <f>IF(AT19="","",IF(AT19&gt;AV19,1,0))</f>
        <v/>
      </c>
      <c r="AT19" s="38"/>
      <c r="AU19" s="38" t="s">
        <v>13</v>
      </c>
      <c r="AV19" s="46"/>
      <c r="AW19" s="34" t="str">
        <f>IF(AV19="","",IF(AV19&gt;AT19,1,0))</f>
        <v/>
      </c>
      <c r="AX19" s="204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204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174"/>
      <c r="BK19" s="174"/>
      <c r="BL19" s="174"/>
      <c r="BM19" s="177"/>
      <c r="BN19" s="199"/>
      <c r="BO19" s="190"/>
      <c r="BP19" s="190"/>
      <c r="BQ19" s="191"/>
      <c r="BR19" s="190"/>
      <c r="BS19" s="190"/>
      <c r="BT19" s="187"/>
      <c r="BU19" s="188"/>
      <c r="BW19" s="21"/>
    </row>
    <row r="20" spans="1:77" ht="12" customHeight="1">
      <c r="A20" s="28">
        <f>T2</f>
        <v>0</v>
      </c>
      <c r="B20" s="220" t="str">
        <f>Z4</f>
        <v>③</v>
      </c>
      <c r="C20" s="40"/>
      <c r="D20" s="41">
        <f>AD4</f>
        <v>0</v>
      </c>
      <c r="E20" s="41" t="s">
        <v>13</v>
      </c>
      <c r="F20" s="41">
        <f>AA4</f>
        <v>2</v>
      </c>
      <c r="G20" s="42"/>
      <c r="H20" s="195" t="str">
        <f>$Z$8</f>
        <v>①</v>
      </c>
      <c r="I20" s="30"/>
      <c r="J20" s="30">
        <f>AD8</f>
        <v>0</v>
      </c>
      <c r="K20" s="30" t="s">
        <v>13</v>
      </c>
      <c r="L20" s="43">
        <f>AA8</f>
        <v>2</v>
      </c>
      <c r="M20" s="31"/>
      <c r="N20" s="181" t="str">
        <f>$Z$12</f>
        <v>⑥</v>
      </c>
      <c r="O20" s="30"/>
      <c r="P20" s="30">
        <f>AD12</f>
        <v>0</v>
      </c>
      <c r="Q20" s="30" t="s">
        <v>13</v>
      </c>
      <c r="R20" s="43">
        <f>AA12</f>
        <v>2</v>
      </c>
      <c r="S20" s="31"/>
      <c r="T20" s="181" t="str">
        <f>Z16</f>
        <v>⑨</v>
      </c>
      <c r="U20" s="50"/>
      <c r="V20" s="30">
        <f>AD16</f>
        <v>0</v>
      </c>
      <c r="W20" s="30" t="s">
        <v>13</v>
      </c>
      <c r="X20" s="43">
        <f>AA16</f>
        <v>2</v>
      </c>
      <c r="Y20" s="31"/>
      <c r="Z20" s="211"/>
      <c r="AA20" s="212"/>
      <c r="AB20" s="212"/>
      <c r="AC20" s="212"/>
      <c r="AD20" s="212"/>
      <c r="AE20" s="213"/>
      <c r="AF20" s="143" t="s">
        <v>21</v>
      </c>
      <c r="AG20" s="98" t="str">
        <f>IF(AH21="","",SUM(AG21:AG23))</f>
        <v/>
      </c>
      <c r="AH20" s="99"/>
      <c r="AI20" s="101" t="s">
        <v>13</v>
      </c>
      <c r="AJ20" s="98" t="str">
        <f>IF(AJ21="","",SUM(AK21:AK23))</f>
        <v/>
      </c>
      <c r="AK20" s="99"/>
      <c r="AL20" s="143" t="s">
        <v>23</v>
      </c>
      <c r="AM20" s="98" t="str">
        <f>IF(AN21="","",SUM(AM21:AM23))</f>
        <v/>
      </c>
      <c r="AN20" s="99"/>
      <c r="AO20" s="101" t="s">
        <v>13</v>
      </c>
      <c r="AP20" s="98" t="str">
        <f>IF(AP21="","",SUM(AQ21:AQ23))</f>
        <v/>
      </c>
      <c r="AQ20" s="99"/>
      <c r="AR20" s="202"/>
      <c r="AS20" s="11" t="str">
        <f>IF(AT21="","",SUM(AS21:AS23))</f>
        <v/>
      </c>
      <c r="AT20" s="12"/>
      <c r="AU20" s="13" t="s">
        <v>13</v>
      </c>
      <c r="AV20" s="11" t="str">
        <f>IF(AV21="","",SUM(AW21:AW23))</f>
        <v/>
      </c>
      <c r="AW20" s="12"/>
      <c r="AX20" s="202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202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173">
        <f>SUMPRODUCT((D20=2)+(J20=2)+(P20=2)+(V20=2)+(AG20=2)+(AM20=2)+(AS20=2)+(AY20=2)+(BE20=2))</f>
        <v>0</v>
      </c>
      <c r="BK20" s="205" t="s">
        <v>14</v>
      </c>
      <c r="BL20" s="173">
        <f>SUMPRODUCT((L20=2)+(R20=2)+(F20=2)+(X20=2)+(AJ20=2)+(AP20=2)+(AV20=2)+(BB20=2)+(BH20=2))</f>
        <v>4</v>
      </c>
      <c r="BM20" s="175">
        <f t="shared" ref="BM20" si="3">SUM(BJ20*2)+BL20</f>
        <v>4</v>
      </c>
      <c r="BN20" s="198">
        <f>SUM(D20,J20,P20,V20,,AG20,AM20,AS20,AY20,BE20)</f>
        <v>0</v>
      </c>
      <c r="BO20" s="189" t="s">
        <v>14</v>
      </c>
      <c r="BP20" s="189">
        <f>SUM(F20,L20,R20,X20,AJ20,AP20,AV20,BB20,BH20)</f>
        <v>8</v>
      </c>
      <c r="BQ20" s="156">
        <f>SUM(BN20/BP20)</f>
        <v>0</v>
      </c>
      <c r="BR20" s="189">
        <f>SUM(J21,J22,J23,P21,P22,P23,V21,V22,V23,AB21,AB22,AB23,AH21,AH22,AH23,AN21,AN22,AN23,AT21,AT22,AT23,AZ21,AZ22,AZ23,BF21,BF22,BF23,D21,D22,D23)</f>
        <v>68</v>
      </c>
      <c r="BS20" s="189">
        <f>SUM(F21,F22,F23,L21,L22,L23,R21,R22,R23,X21,X22,X23,AD21,AD22,AD23,AJ21,AJ22,AJ23,AP21,AP22,AP23,AV21,AV22,AV23,BB21,BB22,BB23,BH21,BH22,BH23)</f>
        <v>120</v>
      </c>
      <c r="BT20" s="162">
        <f>SUM(BR20/BS20)</f>
        <v>0.56666666666666665</v>
      </c>
      <c r="BU20" s="166">
        <f>$BV20</f>
        <v>5</v>
      </c>
      <c r="BV20" s="1">
        <f>RANK(BY20,BY$4:BY$43)</f>
        <v>5</v>
      </c>
      <c r="BW20" s="21">
        <f>IF(BN20=0,0,IF(BP20=0,9,BQ20))</f>
        <v>0</v>
      </c>
      <c r="BX20" s="1">
        <f>IF(BR20=0,0,BT20)</f>
        <v>0.56666666666666665</v>
      </c>
      <c r="BY20" s="1">
        <f>BJ20+0.01*BW20+0.00001*BX20</f>
        <v>5.6666666666666669E-6</v>
      </c>
    </row>
    <row r="21" spans="1:77" ht="12" customHeight="1">
      <c r="A21" s="225" t="str">
        <f>Z3</f>
        <v>エンジェルス　B</v>
      </c>
      <c r="B21" s="193"/>
      <c r="C21" s="33">
        <f>AE5</f>
        <v>0</v>
      </c>
      <c r="D21" s="128">
        <f>AD5</f>
        <v>10</v>
      </c>
      <c r="E21" s="128" t="s">
        <v>14</v>
      </c>
      <c r="F21" s="128">
        <f>AB5</f>
        <v>15</v>
      </c>
      <c r="G21" s="15">
        <f>AA5</f>
        <v>1</v>
      </c>
      <c r="H21" s="196"/>
      <c r="I21" s="34">
        <f>AE9</f>
        <v>0</v>
      </c>
      <c r="J21" s="34">
        <f>AD9</f>
        <v>12</v>
      </c>
      <c r="K21" s="34" t="s">
        <v>13</v>
      </c>
      <c r="L21" s="35">
        <f>AB9</f>
        <v>15</v>
      </c>
      <c r="M21" s="48">
        <f>AA9</f>
        <v>1</v>
      </c>
      <c r="N21" s="182"/>
      <c r="O21" s="34">
        <f>AE13</f>
        <v>0</v>
      </c>
      <c r="P21" s="34">
        <f>AD13</f>
        <v>5</v>
      </c>
      <c r="Q21" s="34" t="s">
        <v>13</v>
      </c>
      <c r="R21" s="35">
        <f>AB13</f>
        <v>15</v>
      </c>
      <c r="S21" s="48">
        <f>AA13</f>
        <v>1</v>
      </c>
      <c r="T21" s="182"/>
      <c r="U21" s="51">
        <f>AE17</f>
        <v>0</v>
      </c>
      <c r="V21" s="34">
        <f>AD17</f>
        <v>6</v>
      </c>
      <c r="W21" s="34" t="s">
        <v>13</v>
      </c>
      <c r="X21" s="35">
        <f>AB17</f>
        <v>15</v>
      </c>
      <c r="Y21" s="48">
        <f>AA17</f>
        <v>1</v>
      </c>
      <c r="Z21" s="214"/>
      <c r="AA21" s="215"/>
      <c r="AB21" s="215"/>
      <c r="AC21" s="215"/>
      <c r="AD21" s="215"/>
      <c r="AE21" s="216"/>
      <c r="AF21" s="144"/>
      <c r="AG21" s="97" t="str">
        <f>IF(AH21="","",IF(AH21&gt;AJ21,1,0))</f>
        <v/>
      </c>
      <c r="AH21" s="105"/>
      <c r="AI21" s="97" t="s">
        <v>13</v>
      </c>
      <c r="AJ21" s="102"/>
      <c r="AK21" s="97" t="str">
        <f>IF(AJ21="","",IF(AJ21&gt;AH21,1,0))</f>
        <v/>
      </c>
      <c r="AL21" s="144"/>
      <c r="AM21" s="97" t="str">
        <f>IF(AN21="","",IF(AN21&gt;AP21,1,0))</f>
        <v/>
      </c>
      <c r="AN21" s="105"/>
      <c r="AO21" s="97"/>
      <c r="AP21" s="102"/>
      <c r="AQ21" s="97" t="str">
        <f>IF(AP21="","",IF(AP21&gt;AN21,1,0))</f>
        <v/>
      </c>
      <c r="AR21" s="203"/>
      <c r="AS21" s="16" t="str">
        <f>IF(AT21="","",IF(AT21&gt;AV21,1,0))</f>
        <v/>
      </c>
      <c r="AT21" s="17"/>
      <c r="AU21" s="16"/>
      <c r="AV21" s="18"/>
      <c r="AW21" s="16" t="str">
        <f>IF(AV21="","",IF(AV21&gt;AT21,1,0))</f>
        <v/>
      </c>
      <c r="AX21" s="203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203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171"/>
      <c r="BK21" s="171"/>
      <c r="BL21" s="171"/>
      <c r="BM21" s="176"/>
      <c r="BN21" s="179"/>
      <c r="BO21" s="160"/>
      <c r="BP21" s="160"/>
      <c r="BQ21" s="157"/>
      <c r="BR21" s="160"/>
      <c r="BS21" s="160"/>
      <c r="BT21" s="163"/>
      <c r="BU21" s="166"/>
      <c r="BW21" s="21"/>
    </row>
    <row r="22" spans="1:77" ht="12" customHeight="1">
      <c r="A22" s="225"/>
      <c r="B22" s="193"/>
      <c r="C22" s="33">
        <f>AE6</f>
        <v>0</v>
      </c>
      <c r="D22" s="128">
        <f>AD6</f>
        <v>5</v>
      </c>
      <c r="E22" s="128" t="s">
        <v>14</v>
      </c>
      <c r="F22" s="128">
        <f>AB6</f>
        <v>15</v>
      </c>
      <c r="G22" s="15">
        <f>AA6</f>
        <v>1</v>
      </c>
      <c r="H22" s="196"/>
      <c r="I22" s="34">
        <f>AE10</f>
        <v>0</v>
      </c>
      <c r="J22" s="34">
        <f>AD10</f>
        <v>12</v>
      </c>
      <c r="K22" s="34" t="s">
        <v>13</v>
      </c>
      <c r="L22" s="35">
        <f>AB10</f>
        <v>15</v>
      </c>
      <c r="M22" s="48">
        <f>AA10</f>
        <v>1</v>
      </c>
      <c r="N22" s="182"/>
      <c r="O22" s="34">
        <f>AE14</f>
        <v>0</v>
      </c>
      <c r="P22" s="34">
        <f>AD14</f>
        <v>10</v>
      </c>
      <c r="Q22" s="34" t="s">
        <v>13</v>
      </c>
      <c r="R22" s="35">
        <f>AB14</f>
        <v>15</v>
      </c>
      <c r="S22" s="48">
        <f>AA14</f>
        <v>1</v>
      </c>
      <c r="T22" s="182"/>
      <c r="U22" s="51">
        <f>AE18</f>
        <v>0</v>
      </c>
      <c r="V22" s="34">
        <f>AD18</f>
        <v>8</v>
      </c>
      <c r="W22" s="34" t="s">
        <v>13</v>
      </c>
      <c r="X22" s="35">
        <f>AB18</f>
        <v>15</v>
      </c>
      <c r="Y22" s="48">
        <f>AA18</f>
        <v>1</v>
      </c>
      <c r="Z22" s="214"/>
      <c r="AA22" s="215"/>
      <c r="AB22" s="215"/>
      <c r="AC22" s="215"/>
      <c r="AD22" s="215"/>
      <c r="AE22" s="216"/>
      <c r="AF22" s="144"/>
      <c r="AG22" s="97" t="str">
        <f>IF(AH22="","",IF(AH22&gt;AJ22,1,0))</f>
        <v/>
      </c>
      <c r="AH22" s="106"/>
      <c r="AI22" s="97" t="s">
        <v>13</v>
      </c>
      <c r="AJ22" s="103"/>
      <c r="AK22" s="97" t="str">
        <f>IF(AJ22="","",IF(AJ22&gt;AH22,1,0))</f>
        <v/>
      </c>
      <c r="AL22" s="144"/>
      <c r="AM22" s="97" t="str">
        <f>IF(AN22="","",IF(AN22&gt;AP22,1,0))</f>
        <v/>
      </c>
      <c r="AN22" s="106"/>
      <c r="AO22" s="97"/>
      <c r="AP22" s="103"/>
      <c r="AQ22" s="97" t="str">
        <f>IF(AP22="","",IF(AP22&gt;AN22,1,0))</f>
        <v/>
      </c>
      <c r="AR22" s="203"/>
      <c r="AS22" s="16" t="str">
        <f>IF(AT22="","",IF(AT22&gt;AV22,1,0))</f>
        <v/>
      </c>
      <c r="AT22" s="19"/>
      <c r="AU22" s="16"/>
      <c r="AV22" s="20"/>
      <c r="AW22" s="16" t="str">
        <f>IF(AV22="","",IF(AV22&gt;AT22,1,0))</f>
        <v/>
      </c>
      <c r="AX22" s="203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203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171"/>
      <c r="BK22" s="171"/>
      <c r="BL22" s="171"/>
      <c r="BM22" s="176"/>
      <c r="BN22" s="179"/>
      <c r="BO22" s="160"/>
      <c r="BP22" s="160"/>
      <c r="BQ22" s="157"/>
      <c r="BR22" s="160"/>
      <c r="BS22" s="160"/>
      <c r="BT22" s="163"/>
      <c r="BU22" s="166"/>
      <c r="BW22" s="21"/>
    </row>
    <row r="23" spans="1:77" ht="12" customHeight="1" thickBot="1">
      <c r="A23" s="226"/>
      <c r="B23" s="221"/>
      <c r="C23" s="37" t="str">
        <f>AE7</f>
        <v/>
      </c>
      <c r="D23" s="22">
        <f>AD7</f>
        <v>0</v>
      </c>
      <c r="E23" s="22" t="s">
        <v>14</v>
      </c>
      <c r="F23" s="22">
        <f>AB7</f>
        <v>0</v>
      </c>
      <c r="G23" s="24" t="str">
        <f>AA7</f>
        <v/>
      </c>
      <c r="H23" s="206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200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200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217"/>
      <c r="AA23" s="218"/>
      <c r="AB23" s="218"/>
      <c r="AC23" s="218"/>
      <c r="AD23" s="218"/>
      <c r="AE23" s="219"/>
      <c r="AF23" s="145"/>
      <c r="AG23" s="97" t="str">
        <f>IF(AH23="","",IF(AH23&gt;AJ23,1,0))</f>
        <v/>
      </c>
      <c r="AH23" s="107"/>
      <c r="AI23" s="97" t="s">
        <v>13</v>
      </c>
      <c r="AJ23" s="104"/>
      <c r="AK23" s="97" t="str">
        <f>IF(AJ23="","",IF(AJ23&gt;AH23,1,0))</f>
        <v/>
      </c>
      <c r="AL23" s="145"/>
      <c r="AM23" s="97" t="str">
        <f>IF(AN23="","",IF(AN23&gt;AP23,1,0))</f>
        <v/>
      </c>
      <c r="AN23" s="107"/>
      <c r="AO23" s="108" t="s">
        <v>13</v>
      </c>
      <c r="AP23" s="104"/>
      <c r="AQ23" s="97" t="str">
        <f>IF(AP23="","",IF(AP23&gt;AN23,1,0))</f>
        <v/>
      </c>
      <c r="AR23" s="204"/>
      <c r="AS23" s="16" t="str">
        <f>IF(AT23="","",IF(AT23&gt;AV23,1,0))</f>
        <v/>
      </c>
      <c r="AT23" s="25"/>
      <c r="AU23" s="26" t="s">
        <v>13</v>
      </c>
      <c r="AV23" s="27"/>
      <c r="AW23" s="16" t="str">
        <f>IF(AV23="","",IF(AV23&gt;AT23,1,0))</f>
        <v/>
      </c>
      <c r="AX23" s="204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204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174"/>
      <c r="BK23" s="174"/>
      <c r="BL23" s="174"/>
      <c r="BM23" s="177"/>
      <c r="BN23" s="199"/>
      <c r="BO23" s="190"/>
      <c r="BP23" s="190"/>
      <c r="BQ23" s="191"/>
      <c r="BR23" s="190"/>
      <c r="BS23" s="190"/>
      <c r="BT23" s="187"/>
      <c r="BU23" s="188"/>
      <c r="BW23" s="21"/>
    </row>
    <row r="24" spans="1:77" ht="12" hidden="1" customHeight="1">
      <c r="A24" s="95">
        <f>Z2</f>
        <v>0</v>
      </c>
      <c r="B24" s="220">
        <f>$AF$4</f>
        <v>0</v>
      </c>
      <c r="C24" s="29"/>
      <c r="D24" s="8" t="str">
        <f>AJ4</f>
        <v/>
      </c>
      <c r="E24" s="8" t="s">
        <v>13</v>
      </c>
      <c r="F24" s="8" t="str">
        <f>AG4</f>
        <v/>
      </c>
      <c r="G24" s="10"/>
      <c r="H24" s="195" t="str">
        <f>AF8</f>
        <v>⑥</v>
      </c>
      <c r="I24" s="30"/>
      <c r="J24" s="30" t="str">
        <f>AJ8</f>
        <v/>
      </c>
      <c r="K24" s="30" t="s">
        <v>13</v>
      </c>
      <c r="L24" s="43" t="str">
        <f>AG8</f>
        <v/>
      </c>
      <c r="M24" s="31"/>
      <c r="N24" s="181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181" t="str">
        <f>AF16</f>
        <v>⑫</v>
      </c>
      <c r="U24" s="50"/>
      <c r="V24" s="30" t="str">
        <f>AJ16</f>
        <v/>
      </c>
      <c r="W24" s="30" t="s">
        <v>13</v>
      </c>
      <c r="X24" s="43" t="str">
        <f>AG16</f>
        <v/>
      </c>
      <c r="Y24" s="31"/>
      <c r="Z24" s="181" t="str">
        <f>AF20</f>
        <v>⑩</v>
      </c>
      <c r="AA24" s="50"/>
      <c r="AB24" s="30" t="str">
        <f>AJ20</f>
        <v/>
      </c>
      <c r="AC24" s="30" t="s">
        <v>13</v>
      </c>
      <c r="AD24" s="43" t="str">
        <f>AG20</f>
        <v/>
      </c>
      <c r="AE24" s="31"/>
      <c r="AF24" s="211"/>
      <c r="AG24" s="212"/>
      <c r="AH24" s="212"/>
      <c r="AI24" s="212"/>
      <c r="AJ24" s="212"/>
      <c r="AK24" s="213"/>
      <c r="AL24" s="202" t="s">
        <v>24</v>
      </c>
      <c r="AM24" s="11" t="str">
        <f>IF(AN25="","",SUM(AM25:AM27))</f>
        <v/>
      </c>
      <c r="AN24" s="12"/>
      <c r="AO24" s="13" t="s">
        <v>13</v>
      </c>
      <c r="AP24" s="11" t="str">
        <f>IF(AP25="","",SUM(AQ25:AQ27))</f>
        <v/>
      </c>
      <c r="AQ24" s="12"/>
      <c r="AR24" s="184"/>
      <c r="AS24" s="93" t="str">
        <f>IF(AT25="","",SUM(AS25:AS27))</f>
        <v/>
      </c>
      <c r="AT24" s="94"/>
      <c r="AU24" s="41" t="s">
        <v>13</v>
      </c>
      <c r="AV24" s="93" t="str">
        <f>IF(AV25="","",SUM(AW25:AW27))</f>
        <v/>
      </c>
      <c r="AW24" s="94"/>
      <c r="AX24" s="202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202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173">
        <f>SUMPRODUCT((J24=2)+(P24=2)+(V24=2)+(AB24=2)+(D24=2)+(AM24=2)+(AS24=2)+(AY24=2)+(BE24=2))</f>
        <v>0</v>
      </c>
      <c r="BK24" s="205" t="s">
        <v>14</v>
      </c>
      <c r="BL24" s="173">
        <f>SUMPRODUCT((L24=2)+(R24=2)+(X24=2)+(F24=2)+(AD24=2)+(AP24=2)+(AV24=2)+(BB24=2)+(BH24=2))</f>
        <v>0</v>
      </c>
      <c r="BM24" s="175">
        <f t="shared" ref="BM24" si="4">SUM(BJ24*2)+BL24</f>
        <v>0</v>
      </c>
      <c r="BN24" s="198">
        <f>SUM(D24,J24,P24,V24,AB24,AM24,AS24,AY24,BE24)</f>
        <v>0</v>
      </c>
      <c r="BO24" s="189" t="s">
        <v>14</v>
      </c>
      <c r="BP24" s="189">
        <f>SUM(F24,L24,R24,X24,AD24,AP24,AV24,BB24,BH24)</f>
        <v>0</v>
      </c>
      <c r="BQ24" s="156" t="e">
        <f>SUM(BN24/BP24)</f>
        <v>#DIV/0!</v>
      </c>
      <c r="BR24" s="189">
        <f>SUM(J25,J26,J27,P25,P26,P27,V25,V26,V27,AB25,AB26,AB27,AH25,AH26,AH27,AN25,AN26,AN27,AT25,AT26,AT27,AZ25,AZ26,AZ27,BF25,BF26,BF27,D25,D26,D27)</f>
        <v>0</v>
      </c>
      <c r="BS24" s="189">
        <f>SUM(F25,F26,F27,L25,L26,L27,R25,R26,R27,X25,X26,X27,AD25,AD26,AD27,AJ25,AJ26,AJ27,AP25,AP26,AP27,AV25,AV26,AV27,BB25,BB26,BB27,BH25,BH26,BH27)</f>
        <v>0</v>
      </c>
      <c r="BT24" s="162" t="e">
        <f>SUM(BR24/BS24)</f>
        <v>#DIV/0!</v>
      </c>
      <c r="BU24" s="166">
        <f>$BV24</f>
        <v>6</v>
      </c>
      <c r="BV24" s="1">
        <f>RANK(BY24,BY$4:BY$43)</f>
        <v>6</v>
      </c>
      <c r="BW24" s="21">
        <f>IF(BN24=0,0,IF(BP24=0,9,BQ24))</f>
        <v>0</v>
      </c>
      <c r="BX24" s="1">
        <f>IF(BR24=0,0,BT24)</f>
        <v>0</v>
      </c>
      <c r="BY24" s="1">
        <f>BJ24+0.01*BW24+0.00001*BX24</f>
        <v>0</v>
      </c>
    </row>
    <row r="25" spans="1:77" ht="12" hidden="1" customHeight="1">
      <c r="A25" s="225">
        <f>AF3</f>
        <v>0</v>
      </c>
      <c r="B25" s="193"/>
      <c r="C25" s="33" t="str">
        <f>AK5</f>
        <v/>
      </c>
      <c r="D25" s="128">
        <f>AJ5</f>
        <v>0</v>
      </c>
      <c r="E25" s="128" t="s">
        <v>14</v>
      </c>
      <c r="F25" s="128">
        <f>AH5</f>
        <v>0</v>
      </c>
      <c r="G25" s="15" t="str">
        <f>AG5</f>
        <v/>
      </c>
      <c r="H25" s="196"/>
      <c r="I25" s="34" t="str">
        <f>AK9</f>
        <v/>
      </c>
      <c r="J25" s="34">
        <f>AJ9</f>
        <v>0</v>
      </c>
      <c r="K25" s="34" t="s">
        <v>13</v>
      </c>
      <c r="L25" s="35">
        <f>AH9</f>
        <v>0</v>
      </c>
      <c r="M25" s="48" t="str">
        <f>AG9</f>
        <v/>
      </c>
      <c r="N25" s="182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>
        <f>AG13</f>
        <v>0</v>
      </c>
      <c r="T25" s="182"/>
      <c r="U25" s="51" t="str">
        <f>AK17</f>
        <v/>
      </c>
      <c r="V25" s="34">
        <f>AJ17</f>
        <v>0</v>
      </c>
      <c r="W25" s="34" t="s">
        <v>13</v>
      </c>
      <c r="X25" s="35">
        <f>AH17</f>
        <v>0</v>
      </c>
      <c r="Y25" s="48" t="str">
        <f>AG17</f>
        <v/>
      </c>
      <c r="Z25" s="182"/>
      <c r="AA25" s="51" t="str">
        <f>AK21</f>
        <v/>
      </c>
      <c r="AB25" s="34">
        <f>AJ21</f>
        <v>0</v>
      </c>
      <c r="AC25" s="34" t="s">
        <v>13</v>
      </c>
      <c r="AD25" s="35">
        <f>AH21</f>
        <v>0</v>
      </c>
      <c r="AE25" s="48" t="str">
        <f>AG21</f>
        <v/>
      </c>
      <c r="AF25" s="214"/>
      <c r="AG25" s="215"/>
      <c r="AH25" s="215"/>
      <c r="AI25" s="215"/>
      <c r="AJ25" s="215"/>
      <c r="AK25" s="216"/>
      <c r="AL25" s="203"/>
      <c r="AM25" s="16" t="str">
        <f>IF(AN25="","",IF(AN25&gt;AP25,1,0))</f>
        <v/>
      </c>
      <c r="AN25" s="17"/>
      <c r="AO25" s="16" t="s">
        <v>13</v>
      </c>
      <c r="AP25" s="18"/>
      <c r="AQ25" s="16" t="str">
        <f>IF(AP25="","",IF(AP25&gt;AN25,1,0))</f>
        <v/>
      </c>
      <c r="AR25" s="185"/>
      <c r="AS25" s="34" t="str">
        <f>IF(AT25="","",IF(AT25&gt;AV25,1,0))</f>
        <v/>
      </c>
      <c r="AT25" s="41"/>
      <c r="AU25" s="34" t="s">
        <v>13</v>
      </c>
      <c r="AV25" s="67"/>
      <c r="AW25" s="34" t="str">
        <f>IF(AV25="","",IF(AV25&gt;AT25,1,0))</f>
        <v/>
      </c>
      <c r="AX25" s="203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203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171"/>
      <c r="BK25" s="171"/>
      <c r="BL25" s="171"/>
      <c r="BM25" s="176"/>
      <c r="BN25" s="179"/>
      <c r="BO25" s="160"/>
      <c r="BP25" s="160"/>
      <c r="BQ25" s="157"/>
      <c r="BR25" s="160"/>
      <c r="BS25" s="160"/>
      <c r="BT25" s="163"/>
      <c r="BU25" s="166"/>
      <c r="BW25" s="21"/>
    </row>
    <row r="26" spans="1:77" ht="12" hidden="1" customHeight="1">
      <c r="A26" s="225"/>
      <c r="B26" s="193"/>
      <c r="C26" s="33" t="str">
        <f>AK6</f>
        <v/>
      </c>
      <c r="D26" s="128">
        <f>AJ6</f>
        <v>0</v>
      </c>
      <c r="E26" s="128" t="s">
        <v>14</v>
      </c>
      <c r="F26" s="128">
        <f>AH6</f>
        <v>0</v>
      </c>
      <c r="G26" s="15" t="str">
        <f>AG6</f>
        <v/>
      </c>
      <c r="H26" s="196"/>
      <c r="I26" s="34" t="str">
        <f>AK10</f>
        <v/>
      </c>
      <c r="J26" s="34">
        <f>AJ10</f>
        <v>0</v>
      </c>
      <c r="K26" s="34"/>
      <c r="L26" s="35">
        <f>AH10</f>
        <v>0</v>
      </c>
      <c r="M26" s="48" t="str">
        <f>AG10</f>
        <v/>
      </c>
      <c r="N26" s="182"/>
      <c r="O26" s="34" t="str">
        <f>AK14</f>
        <v/>
      </c>
      <c r="P26" s="34">
        <f>AJ14</f>
        <v>0</v>
      </c>
      <c r="Q26" s="34"/>
      <c r="R26" s="35">
        <f>AH14</f>
        <v>0</v>
      </c>
      <c r="S26" s="48">
        <f>AG14</f>
        <v>0</v>
      </c>
      <c r="T26" s="182"/>
      <c r="U26" s="51" t="str">
        <f>AK18</f>
        <v/>
      </c>
      <c r="V26" s="34">
        <f>AJ18</f>
        <v>0</v>
      </c>
      <c r="W26" s="34"/>
      <c r="X26" s="35">
        <f>AH18</f>
        <v>0</v>
      </c>
      <c r="Y26" s="48" t="str">
        <f>AG18</f>
        <v/>
      </c>
      <c r="Z26" s="182"/>
      <c r="AA26" s="51" t="str">
        <f>AK22</f>
        <v/>
      </c>
      <c r="AB26" s="34">
        <f>AJ22</f>
        <v>0</v>
      </c>
      <c r="AC26" s="34"/>
      <c r="AD26" s="35">
        <f>AH22</f>
        <v>0</v>
      </c>
      <c r="AE26" s="48" t="str">
        <f>AG22</f>
        <v/>
      </c>
      <c r="AF26" s="214"/>
      <c r="AG26" s="215"/>
      <c r="AH26" s="215"/>
      <c r="AI26" s="215"/>
      <c r="AJ26" s="215"/>
      <c r="AK26" s="216"/>
      <c r="AL26" s="203"/>
      <c r="AM26" s="16" t="str">
        <f>IF(AN26="","",IF(AN26&gt;AP26,1,0))</f>
        <v/>
      </c>
      <c r="AN26" s="19"/>
      <c r="AO26" s="16"/>
      <c r="AP26" s="20"/>
      <c r="AQ26" s="16" t="str">
        <f>IF(AP26="","",IF(AP26&gt;AN26,1,0))</f>
        <v/>
      </c>
      <c r="AR26" s="185"/>
      <c r="AS26" s="34" t="str">
        <f>IF(AT26="","",IF(AT26&gt;AV26,1,0))</f>
        <v/>
      </c>
      <c r="AT26" s="34"/>
      <c r="AU26" s="34" t="s">
        <v>13</v>
      </c>
      <c r="AV26" s="35"/>
      <c r="AW26" s="34" t="str">
        <f>IF(AV26="","",IF(AV26&gt;AT26,1,0))</f>
        <v/>
      </c>
      <c r="AX26" s="203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203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171"/>
      <c r="BK26" s="171"/>
      <c r="BL26" s="171"/>
      <c r="BM26" s="176"/>
      <c r="BN26" s="179"/>
      <c r="BO26" s="160"/>
      <c r="BP26" s="160"/>
      <c r="BQ26" s="157"/>
      <c r="BR26" s="160"/>
      <c r="BS26" s="160"/>
      <c r="BT26" s="163"/>
      <c r="BU26" s="166"/>
      <c r="BW26" s="21"/>
    </row>
    <row r="27" spans="1:77" ht="12" hidden="1" customHeight="1" thickBot="1">
      <c r="A27" s="226"/>
      <c r="B27" s="221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06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200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200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200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217"/>
      <c r="AG27" s="218"/>
      <c r="AH27" s="218"/>
      <c r="AI27" s="218"/>
      <c r="AJ27" s="218"/>
      <c r="AK27" s="219"/>
      <c r="AL27" s="204"/>
      <c r="AM27" s="16" t="str">
        <f>IF(AN27="","",IF(AN27&gt;AP27,1,0))</f>
        <v/>
      </c>
      <c r="AN27" s="25"/>
      <c r="AO27" s="26" t="s">
        <v>13</v>
      </c>
      <c r="AP27" s="27"/>
      <c r="AQ27" s="16" t="str">
        <f>IF(AP27="","",IF(AP27&gt;AN27,1,0))</f>
        <v/>
      </c>
      <c r="AR27" s="201"/>
      <c r="AS27" s="34" t="str">
        <f>IF(AT27="","",IF(AT27&gt;AV27,1,0))</f>
        <v/>
      </c>
      <c r="AT27" s="38"/>
      <c r="AU27" s="38" t="s">
        <v>13</v>
      </c>
      <c r="AV27" s="46"/>
      <c r="AW27" s="34" t="str">
        <f>IF(AV27="","",IF(AV27&gt;AT27,1,0))</f>
        <v/>
      </c>
      <c r="AX27" s="204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204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174"/>
      <c r="BK27" s="174"/>
      <c r="BL27" s="174"/>
      <c r="BM27" s="177"/>
      <c r="BN27" s="199"/>
      <c r="BO27" s="190"/>
      <c r="BP27" s="190"/>
      <c r="BQ27" s="191"/>
      <c r="BR27" s="190"/>
      <c r="BS27" s="190"/>
      <c r="BT27" s="187"/>
      <c r="BU27" s="188"/>
      <c r="BW27" s="21"/>
    </row>
    <row r="28" spans="1:77" ht="12" hidden="1" customHeight="1">
      <c r="A28" s="28">
        <f>AF2</f>
        <v>0</v>
      </c>
      <c r="B28" s="220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195" t="str">
        <f>AL8</f>
        <v>⑭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181" t="str">
        <f>AL12</f>
        <v>⑪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181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181"/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181" t="str">
        <f>AL24</f>
        <v>③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211"/>
      <c r="AM28" s="212"/>
      <c r="AN28" s="212"/>
      <c r="AO28" s="212"/>
      <c r="AP28" s="212"/>
      <c r="AQ28" s="213"/>
      <c r="AR28" s="202" t="s">
        <v>33</v>
      </c>
      <c r="AS28" s="11" t="str">
        <f>IF(AT29="","",SUM(AS29:AS31))</f>
        <v/>
      </c>
      <c r="AT28" s="12"/>
      <c r="AU28" s="13" t="s">
        <v>13</v>
      </c>
      <c r="AV28" s="11" t="str">
        <f>IF(AV29="","",SUM(AW29:AW31))</f>
        <v/>
      </c>
      <c r="AW28" s="12"/>
      <c r="AX28" s="202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202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173">
        <f>SUMPRODUCT((J28=2)+(D28=2)+(P28=2)+(V28=2)+(AB28=2)+(AH28=2)+(AS28=2)+(AY28=2)+(BE28=2))</f>
        <v>0</v>
      </c>
      <c r="BK28" s="205" t="s">
        <v>14</v>
      </c>
      <c r="BL28" s="173">
        <f>SUMPRODUCT((L28=2)+(R28=2)+(X28=2)+(AD28=2)+(AJ28=2)+(AP28=2)+(AV28=2)+(BB28=2)+(BH28=2))</f>
        <v>0</v>
      </c>
      <c r="BM28" s="175">
        <f t="shared" ref="BM28" si="5">SUM(BJ28*2)+BL28</f>
        <v>0</v>
      </c>
      <c r="BN28" s="198">
        <f>SUM(D28,J28,V28,AB28,AH28,P28,AS28,AY28,BE28)</f>
        <v>0</v>
      </c>
      <c r="BO28" s="189" t="s">
        <v>14</v>
      </c>
      <c r="BP28" s="189">
        <f>SUM(F28,L28,R28,X28,AD28,AJ28,AP28,AV28,BB28,BH28)</f>
        <v>0</v>
      </c>
      <c r="BQ28" s="156" t="e">
        <f>SUM(BN28/BP28)</f>
        <v>#DIV/0!</v>
      </c>
      <c r="BR28" s="189">
        <f>SUM(J29,J30,J31,P29,P30,P31,V29,V30,V31,AB29,AB30,AB31,AH29,AH30,AH31,AN29,AN30,AN31,AT29,AT30,AT31,AZ29,AZ30,AZ31,BF29,BF30,BF31,D29,D30,D31)</f>
        <v>0</v>
      </c>
      <c r="BS28" s="189">
        <f>SUM(F29,F30,F31,L29,L30,L31,R29,R30,R31,X29,X30,X31,AD29,AD30,AD31,AJ29,AJ30,AJ31,AP29,AP30,AP31,AV29,AV30,AV31,BB29,BB30,BB31,BH29,BH30,BH31)</f>
        <v>0</v>
      </c>
      <c r="BT28" s="162" t="e">
        <f>SUM(BR28/BS28)</f>
        <v>#DIV/0!</v>
      </c>
      <c r="BU28" s="166">
        <f>$BV28</f>
        <v>6</v>
      </c>
      <c r="BV28" s="1">
        <f>RANK(BY28,BY$4:BY$43)</f>
        <v>6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>
      <c r="A29" s="207">
        <f>AL3</f>
        <v>0</v>
      </c>
      <c r="B29" s="193"/>
      <c r="C29" s="33" t="str">
        <f>AQ5</f>
        <v/>
      </c>
      <c r="D29" s="128">
        <f>AP5</f>
        <v>0</v>
      </c>
      <c r="E29" s="128" t="s">
        <v>13</v>
      </c>
      <c r="F29" s="128">
        <f>AN5</f>
        <v>0</v>
      </c>
      <c r="G29" s="15" t="str">
        <f>AM5</f>
        <v/>
      </c>
      <c r="H29" s="196"/>
      <c r="I29" s="34" t="str">
        <f>AQ5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182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182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182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182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214"/>
      <c r="AM29" s="215"/>
      <c r="AN29" s="215"/>
      <c r="AO29" s="215"/>
      <c r="AP29" s="215"/>
      <c r="AQ29" s="216"/>
      <c r="AR29" s="203"/>
      <c r="AS29" s="16" t="str">
        <f>IF(AT29="","",IF(AT29&gt;AV29,1,0))</f>
        <v/>
      </c>
      <c r="AT29" s="17"/>
      <c r="AU29" s="16" t="s">
        <v>13</v>
      </c>
      <c r="AV29" s="18"/>
      <c r="AW29" s="16" t="str">
        <f>IF(AV29="","",IF(AV29&gt;AT29,1,0))</f>
        <v/>
      </c>
      <c r="AX29" s="203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203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171"/>
      <c r="BK29" s="171"/>
      <c r="BL29" s="171"/>
      <c r="BM29" s="176"/>
      <c r="BN29" s="179"/>
      <c r="BO29" s="160"/>
      <c r="BP29" s="160"/>
      <c r="BQ29" s="157"/>
      <c r="BR29" s="160"/>
      <c r="BS29" s="160"/>
      <c r="BT29" s="163"/>
      <c r="BU29" s="166"/>
      <c r="BW29" s="21"/>
    </row>
    <row r="30" spans="1:77" ht="12" hidden="1" customHeight="1">
      <c r="A30" s="207"/>
      <c r="B30" s="193"/>
      <c r="C30" s="33" t="str">
        <f>AQ6</f>
        <v/>
      </c>
      <c r="D30" s="128">
        <f>AP6</f>
        <v>0</v>
      </c>
      <c r="E30" s="128" t="s">
        <v>13</v>
      </c>
      <c r="F30" s="128">
        <f>AN6</f>
        <v>0</v>
      </c>
      <c r="G30" s="15" t="str">
        <f>AM6</f>
        <v/>
      </c>
      <c r="H30" s="196"/>
      <c r="I30" s="34" t="str">
        <f>AQ6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182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182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182"/>
      <c r="AA30" s="51" t="str">
        <f t="shared" ref="AA30:AA31" si="6"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182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214"/>
      <c r="AM30" s="215"/>
      <c r="AN30" s="215"/>
      <c r="AO30" s="215"/>
      <c r="AP30" s="215"/>
      <c r="AQ30" s="216"/>
      <c r="AR30" s="203"/>
      <c r="AS30" s="16" t="str">
        <f>IF(AT30="","",IF(AT30&gt;AV30,1,0))</f>
        <v/>
      </c>
      <c r="AT30" s="19"/>
      <c r="AU30" s="16" t="s">
        <v>13</v>
      </c>
      <c r="AV30" s="20"/>
      <c r="AW30" s="16" t="str">
        <f>IF(AV30="","",IF(AV30&gt;AT30,1,0))</f>
        <v/>
      </c>
      <c r="AX30" s="203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203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171"/>
      <c r="BK30" s="171"/>
      <c r="BL30" s="171"/>
      <c r="BM30" s="176"/>
      <c r="BN30" s="179"/>
      <c r="BO30" s="160"/>
      <c r="BP30" s="160"/>
      <c r="BQ30" s="157"/>
      <c r="BR30" s="160"/>
      <c r="BS30" s="160"/>
      <c r="BT30" s="163"/>
      <c r="BU30" s="166"/>
      <c r="BW30" s="21"/>
    </row>
    <row r="31" spans="1:77" ht="12" hidden="1" customHeight="1" thickBot="1">
      <c r="A31" s="208"/>
      <c r="B31" s="221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06"/>
      <c r="I31" s="38" t="str">
        <f>AQ7</f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200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200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200"/>
      <c r="AA31" s="51" t="str">
        <f t="shared" si="6"/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200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217"/>
      <c r="AM31" s="218"/>
      <c r="AN31" s="218"/>
      <c r="AO31" s="218"/>
      <c r="AP31" s="218"/>
      <c r="AQ31" s="219"/>
      <c r="AR31" s="204"/>
      <c r="AS31" s="16" t="str">
        <f>IF(AT31="","",IF(AT31&gt;AV31,1,0))</f>
        <v/>
      </c>
      <c r="AT31" s="25"/>
      <c r="AU31" s="26" t="s">
        <v>13</v>
      </c>
      <c r="AV31" s="27"/>
      <c r="AW31" s="16" t="str">
        <f>IF(AV31="","",IF(AV31&gt;AT31,1,0))</f>
        <v/>
      </c>
      <c r="AX31" s="204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204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174"/>
      <c r="BK31" s="174"/>
      <c r="BL31" s="174"/>
      <c r="BM31" s="177"/>
      <c r="BN31" s="199"/>
      <c r="BO31" s="190"/>
      <c r="BP31" s="190"/>
      <c r="BQ31" s="191"/>
      <c r="BR31" s="190"/>
      <c r="BS31" s="190"/>
      <c r="BT31" s="187"/>
      <c r="BU31" s="188"/>
      <c r="BW31" s="21"/>
    </row>
    <row r="32" spans="1:77" ht="12" hidden="1" customHeight="1">
      <c r="A32" s="28">
        <f>$AR$2</f>
        <v>0</v>
      </c>
      <c r="B32" s="209">
        <f>$AR$4</f>
        <v>0</v>
      </c>
      <c r="C32" s="90"/>
      <c r="D32" s="96" t="str">
        <f>AV4</f>
        <v/>
      </c>
      <c r="E32" s="96" t="s">
        <v>13</v>
      </c>
      <c r="F32" s="96" t="str">
        <f>$AS$4</f>
        <v/>
      </c>
      <c r="G32" s="53"/>
      <c r="H32" s="195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181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181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181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181">
        <f>$AR$24</f>
        <v>0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181" t="str">
        <f>$AR$28</f>
        <v>⑯</v>
      </c>
      <c r="AM32" s="30"/>
      <c r="AN32" s="30" t="str">
        <f>AV28</f>
        <v/>
      </c>
      <c r="AO32" s="30" t="s">
        <v>13</v>
      </c>
      <c r="AP32" s="43">
        <f>AT28</f>
        <v>0</v>
      </c>
      <c r="AQ32" s="31"/>
      <c r="AR32" s="184"/>
      <c r="AS32" s="132"/>
      <c r="AT32" s="30"/>
      <c r="AU32" s="30" t="s">
        <v>13</v>
      </c>
      <c r="AV32" s="43"/>
      <c r="AW32" s="32"/>
      <c r="AX32" s="202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202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173">
        <f>SUMPRODUCT((J32=2)+(P32=2)+(V32=2)+(AB32=2)+(D32=2)+(AH32=2)+(AN32=2)+(AY32=2)+(BE32=2))</f>
        <v>0</v>
      </c>
      <c r="BK32" s="205" t="s">
        <v>14</v>
      </c>
      <c r="BL32" s="173">
        <f>SUMPRODUCT((L32=2)+(R32=2)+(X32=2)+(AD32=2)+(AJ32=2)+(AP32=2)+(F32=2)+(BB32=2)+(BH32=2))</f>
        <v>0</v>
      </c>
      <c r="BM32" s="175">
        <f t="shared" ref="BM32" si="7">SUM(BJ32*2)+BL32</f>
        <v>0</v>
      </c>
      <c r="BN32" s="198">
        <f>SUM(D32,J32,P32,V32,AB32,AH32,AN32,AS32,AY32,BE32)</f>
        <v>0</v>
      </c>
      <c r="BO32" s="189" t="s">
        <v>14</v>
      </c>
      <c r="BP32" s="189">
        <f>SUM(F32,L32,R32,X32,AD32,AJ32,AP32,BB32,BH32)</f>
        <v>0</v>
      </c>
      <c r="BQ32" s="156" t="e">
        <f>SUM(BN32/BP32)</f>
        <v>#DIV/0!</v>
      </c>
      <c r="BR32" s="189">
        <f>SUM(J33,J34,J35,P33,P34,P35,V33,V34,V35,AB33,AB34,AB35,AH33,AH34,AH35,AN33,AN34,AN35,AT33,AT34,AT35,AZ33,AZ34,AZ35,BF33,BF34,BF35,D33,D34,D35)</f>
        <v>0</v>
      </c>
      <c r="BS32" s="189">
        <f>SUM(F33,F34,F35,L33,L34,L35,R33,R34,R35,X33,X34,X35,AD33,AD34,AD35,AJ33,AJ34,AJ35,AP33,AP34,AP35,AV33,AV34,AV35,BB33,BB34,BB35,BH33,BH34,BH35)</f>
        <v>0</v>
      </c>
      <c r="BT32" s="162" t="e">
        <f>SUM(BR32/BS32)</f>
        <v>#DIV/0!</v>
      </c>
      <c r="BU32" s="166">
        <f>$BV32</f>
        <v>6</v>
      </c>
      <c r="BV32" s="1">
        <f>RANK(BY32,BY$4:BY$43)</f>
        <v>6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168">
        <f>$AR$3</f>
        <v>0</v>
      </c>
      <c r="B33" s="210"/>
      <c r="C33" s="55" t="str">
        <f>AW5</f>
        <v/>
      </c>
      <c r="D33" s="34">
        <f>AV5</f>
        <v>0</v>
      </c>
      <c r="E33" s="128" t="s">
        <v>13</v>
      </c>
      <c r="F33" s="128">
        <f>AT5</f>
        <v>0</v>
      </c>
      <c r="G33" s="15" t="str">
        <f>AS5</f>
        <v/>
      </c>
      <c r="H33" s="196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182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182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182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182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182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185"/>
      <c r="AS33" s="133"/>
      <c r="AT33" s="34"/>
      <c r="AU33" s="34" t="s">
        <v>13</v>
      </c>
      <c r="AV33" s="35"/>
      <c r="AW33" s="36"/>
      <c r="AX33" s="203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203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171"/>
      <c r="BK33" s="171"/>
      <c r="BL33" s="171"/>
      <c r="BM33" s="176"/>
      <c r="BN33" s="179"/>
      <c r="BO33" s="160"/>
      <c r="BP33" s="160"/>
      <c r="BQ33" s="157"/>
      <c r="BR33" s="160"/>
      <c r="BS33" s="160"/>
      <c r="BT33" s="163"/>
      <c r="BU33" s="166"/>
      <c r="BW33" s="21"/>
    </row>
    <row r="34" spans="1:77" ht="12" hidden="1" customHeight="1">
      <c r="A34" s="169"/>
      <c r="B34" s="210"/>
      <c r="C34" s="55" t="str">
        <f>AW6</f>
        <v/>
      </c>
      <c r="D34" s="34">
        <f>AV6</f>
        <v>0</v>
      </c>
      <c r="E34" s="128" t="s">
        <v>13</v>
      </c>
      <c r="F34" s="128">
        <f>AT6</f>
        <v>0</v>
      </c>
      <c r="G34" s="15" t="str">
        <f>AS6</f>
        <v/>
      </c>
      <c r="H34" s="196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182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182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182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182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182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185"/>
      <c r="AS34" s="133"/>
      <c r="AT34" s="34"/>
      <c r="AU34" s="34" t="s">
        <v>13</v>
      </c>
      <c r="AV34" s="35"/>
      <c r="AW34" s="36"/>
      <c r="AX34" s="203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203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171"/>
      <c r="BK34" s="171"/>
      <c r="BL34" s="171"/>
      <c r="BM34" s="176"/>
      <c r="BN34" s="179"/>
      <c r="BO34" s="160"/>
      <c r="BP34" s="160"/>
      <c r="BQ34" s="157"/>
      <c r="BR34" s="160"/>
      <c r="BS34" s="160"/>
      <c r="BT34" s="163"/>
      <c r="BU34" s="166"/>
      <c r="BW34" s="21"/>
    </row>
    <row r="35" spans="1:77" ht="12" hidden="1" customHeight="1" thickBot="1">
      <c r="A35" s="192"/>
      <c r="B35" s="210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06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200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200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200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200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200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01"/>
      <c r="AS35" s="134"/>
      <c r="AT35" s="38"/>
      <c r="AU35" s="38" t="s">
        <v>13</v>
      </c>
      <c r="AV35" s="46"/>
      <c r="AW35" s="39"/>
      <c r="AX35" s="204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204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174"/>
      <c r="BK35" s="174"/>
      <c r="BL35" s="174"/>
      <c r="BM35" s="177"/>
      <c r="BN35" s="199"/>
      <c r="BO35" s="190"/>
      <c r="BP35" s="190"/>
      <c r="BQ35" s="191"/>
      <c r="BR35" s="190"/>
      <c r="BS35" s="190"/>
      <c r="BT35" s="187"/>
      <c r="BU35" s="188"/>
      <c r="BW35" s="21"/>
    </row>
    <row r="36" spans="1:77" ht="12" hidden="1" customHeight="1">
      <c r="A36" s="28">
        <f>$AX$2</f>
        <v>0</v>
      </c>
      <c r="B36" s="193">
        <f>$AX$4</f>
        <v>0</v>
      </c>
      <c r="C36" s="40"/>
      <c r="D36" s="96" t="str">
        <f>$BB$4</f>
        <v/>
      </c>
      <c r="E36" s="96" t="s">
        <v>13</v>
      </c>
      <c r="F36" s="41">
        <f>$AZ$4</f>
        <v>0</v>
      </c>
      <c r="G36" s="42"/>
      <c r="H36" s="195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181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181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181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181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181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181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184"/>
      <c r="AY36" s="132"/>
      <c r="AZ36" s="30"/>
      <c r="BA36" s="30" t="s">
        <v>13</v>
      </c>
      <c r="BB36" s="43"/>
      <c r="BC36" s="31"/>
      <c r="BD36" s="202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173">
        <f>SUMPRODUCT((D36=2)+(J36=2)+(V36=2)+(P36=2)+(AB36=2)+(AH36=2)+(AN36=2)+(AT36=2)+(BE36=2))</f>
        <v>0</v>
      </c>
      <c r="BK36" s="205" t="s">
        <v>14</v>
      </c>
      <c r="BL36" s="173">
        <f>SUMPRODUCT((L36=2)+(R36=2)+(X36=2)+(AC36=2)+(AJ36=2)+(AP36=2)+(AV36=2)+(BB36=2)+(BH36=2))</f>
        <v>0</v>
      </c>
      <c r="BM36" s="175">
        <f t="shared" ref="BM36" si="8">SUM(BJ36*2)+BL36</f>
        <v>0</v>
      </c>
      <c r="BN36" s="198">
        <f>SUM(D36,J36,P36,V36,AB36,AG36,AN36,AT36,BE36)</f>
        <v>0</v>
      </c>
      <c r="BO36" s="189" t="s">
        <v>14</v>
      </c>
      <c r="BP36" s="189">
        <f>SUM(F36,L36,R36,X36,AD36,AJ36,AP36,AV36,BH36)</f>
        <v>0</v>
      </c>
      <c r="BQ36" s="156" t="e">
        <f>SUM(BN36/BP36)</f>
        <v>#DIV/0!</v>
      </c>
      <c r="BR36" s="189">
        <f>SUM(J37,J38,J39,P37,P38,P39,V37,V38,V39,AB37,AB38,AB39,AH37,AH38,AH39,AN37,AN38,AN39,AT37,AT38,AT39,AZ37,AZ38,AZ39,BF37,BF38,BF39,D37,D38,D39)</f>
        <v>0</v>
      </c>
      <c r="BS36" s="189">
        <f>SUM(F37,F38,F39,L37,L38,L39,R37,R38,R39,X37,X38,X39,AD37,AD38,AD39,AJ37,AJ38,AJ39,AP37,AP38,AP39,AV37,AV38,AV39,BB37,BB38,BB39,BH37,BH38,BH39)</f>
        <v>0</v>
      </c>
      <c r="BT36" s="162" t="e">
        <f>SUM(BR36/BS36)</f>
        <v>#DIV/0!</v>
      </c>
      <c r="BU36" s="166">
        <f>$BV36</f>
        <v>6</v>
      </c>
      <c r="BV36" s="1">
        <f>RANK(BY36,BY$4:BY$43)</f>
        <v>6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168">
        <f>$AX$3</f>
        <v>0</v>
      </c>
      <c r="B37" s="193"/>
      <c r="C37" s="33" t="str">
        <f>BC5</f>
        <v/>
      </c>
      <c r="D37" s="128">
        <f>BB5</f>
        <v>0</v>
      </c>
      <c r="E37" s="128" t="s">
        <v>13</v>
      </c>
      <c r="F37" s="34">
        <f>$AZ$5</f>
        <v>0</v>
      </c>
      <c r="G37" s="48" t="str">
        <f>AY5</f>
        <v/>
      </c>
      <c r="H37" s="196"/>
      <c r="I37" s="34" t="str">
        <f>BC9</f>
        <v/>
      </c>
      <c r="J37" s="128">
        <f>BB9</f>
        <v>0</v>
      </c>
      <c r="K37" s="128" t="s">
        <v>13</v>
      </c>
      <c r="L37" s="14">
        <f>AZ9</f>
        <v>0</v>
      </c>
      <c r="M37" s="15" t="str">
        <f>AY9</f>
        <v/>
      </c>
      <c r="N37" s="182"/>
      <c r="O37" s="34" t="str">
        <f>BC13</f>
        <v/>
      </c>
      <c r="P37" s="59">
        <f>BB13</f>
        <v>0</v>
      </c>
      <c r="Q37" s="128" t="s">
        <v>13</v>
      </c>
      <c r="R37" s="128">
        <f>AZ13</f>
        <v>0</v>
      </c>
      <c r="S37" s="60" t="str">
        <f>AY13</f>
        <v/>
      </c>
      <c r="T37" s="182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182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182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182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182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185"/>
      <c r="AY37" s="133"/>
      <c r="AZ37" s="34"/>
      <c r="BA37" s="34" t="s">
        <v>13</v>
      </c>
      <c r="BB37" s="35"/>
      <c r="BC37" s="48"/>
      <c r="BD37" s="203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171"/>
      <c r="BK37" s="171"/>
      <c r="BL37" s="171"/>
      <c r="BM37" s="176"/>
      <c r="BN37" s="179"/>
      <c r="BO37" s="160"/>
      <c r="BP37" s="160"/>
      <c r="BQ37" s="157"/>
      <c r="BR37" s="160"/>
      <c r="BS37" s="160"/>
      <c r="BT37" s="163"/>
      <c r="BU37" s="166"/>
      <c r="BW37" s="21"/>
    </row>
    <row r="38" spans="1:77" ht="12" hidden="1" customHeight="1">
      <c r="A38" s="169"/>
      <c r="B38" s="193"/>
      <c r="C38" s="33" t="str">
        <f>BC6</f>
        <v/>
      </c>
      <c r="D38" s="128">
        <f>BB6</f>
        <v>0</v>
      </c>
      <c r="E38" s="128" t="s">
        <v>13</v>
      </c>
      <c r="F38" s="34">
        <f>AZ6</f>
        <v>0</v>
      </c>
      <c r="G38" s="48" t="str">
        <f>AY6</f>
        <v/>
      </c>
      <c r="H38" s="196"/>
      <c r="I38" s="34" t="str">
        <f>BC10</f>
        <v/>
      </c>
      <c r="J38" s="128">
        <f>BB10</f>
        <v>0</v>
      </c>
      <c r="K38" s="128" t="s">
        <v>13</v>
      </c>
      <c r="L38" s="14">
        <f>AZ10</f>
        <v>0</v>
      </c>
      <c r="M38" s="15" t="str">
        <f>AY10</f>
        <v/>
      </c>
      <c r="N38" s="182"/>
      <c r="O38" s="34" t="str">
        <f>BC14</f>
        <v/>
      </c>
      <c r="P38" s="62">
        <f>BB14</f>
        <v>0</v>
      </c>
      <c r="Q38" s="128" t="s">
        <v>13</v>
      </c>
      <c r="R38" s="128">
        <f>AZ14</f>
        <v>0</v>
      </c>
      <c r="S38" s="15" t="str">
        <f>AY14</f>
        <v/>
      </c>
      <c r="T38" s="182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182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182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182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182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185"/>
      <c r="AY38" s="133"/>
      <c r="AZ38" s="34"/>
      <c r="BA38" s="34" t="s">
        <v>13</v>
      </c>
      <c r="BB38" s="35"/>
      <c r="BC38" s="48"/>
      <c r="BD38" s="203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171"/>
      <c r="BK38" s="171"/>
      <c r="BL38" s="171"/>
      <c r="BM38" s="176"/>
      <c r="BN38" s="179"/>
      <c r="BO38" s="160"/>
      <c r="BP38" s="160"/>
      <c r="BQ38" s="157"/>
      <c r="BR38" s="160"/>
      <c r="BS38" s="160"/>
      <c r="BT38" s="163"/>
      <c r="BU38" s="166"/>
      <c r="BW38" s="21"/>
    </row>
    <row r="39" spans="1:77" ht="12" hidden="1" customHeight="1" thickBot="1">
      <c r="A39" s="192"/>
      <c r="B39" s="193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06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200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200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200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200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200"/>
      <c r="AM39" s="134" t="str">
        <f>BC31</f>
        <v/>
      </c>
      <c r="AN39" s="131">
        <f>BB31</f>
        <v>0</v>
      </c>
      <c r="AO39" s="131" t="s">
        <v>13</v>
      </c>
      <c r="AP39" s="64">
        <f>AZ31</f>
        <v>0</v>
      </c>
      <c r="AQ39" s="39" t="str">
        <f>AY31</f>
        <v/>
      </c>
      <c r="AR39" s="200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01"/>
      <c r="AY39" s="134"/>
      <c r="AZ39" s="38"/>
      <c r="BA39" s="38" t="s">
        <v>13</v>
      </c>
      <c r="BB39" s="46"/>
      <c r="BC39" s="49"/>
      <c r="BD39" s="204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174"/>
      <c r="BK39" s="174"/>
      <c r="BL39" s="174"/>
      <c r="BM39" s="177"/>
      <c r="BN39" s="199"/>
      <c r="BO39" s="190"/>
      <c r="BP39" s="190"/>
      <c r="BQ39" s="191"/>
      <c r="BR39" s="190"/>
      <c r="BS39" s="190"/>
      <c r="BT39" s="187"/>
      <c r="BU39" s="188"/>
      <c r="BW39" s="21"/>
    </row>
    <row r="40" spans="1:77" ht="12" hidden="1" customHeight="1">
      <c r="A40" s="66">
        <f>$BD$2</f>
        <v>0</v>
      </c>
      <c r="B40" s="193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195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181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181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181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181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181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181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181">
        <f>$BD$36</f>
        <v>0</v>
      </c>
      <c r="AY40" s="133"/>
      <c r="AZ40" s="41" t="str">
        <f>BH36</f>
        <v/>
      </c>
      <c r="BA40" s="41" t="s">
        <v>13</v>
      </c>
      <c r="BB40" s="67" t="str">
        <f>BE36</f>
        <v/>
      </c>
      <c r="BC40" s="68"/>
      <c r="BD40" s="184"/>
      <c r="BE40" s="133"/>
      <c r="BF40" s="41"/>
      <c r="BG40" s="41" t="s">
        <v>13</v>
      </c>
      <c r="BH40" s="67"/>
      <c r="BI40" s="130"/>
      <c r="BJ40" s="173">
        <f>SUMPRODUCT((J40=2)+(P40=2)+(V40=2)+(AB40=2)+(AH40=2)+(D40=2)+(AN40=2)+(AT40=2)+(AZ40=2))</f>
        <v>0</v>
      </c>
      <c r="BK40" s="171" t="s">
        <v>14</v>
      </c>
      <c r="BL40" s="173">
        <f>SUMPRODUCT((L40=2)+(R40=2)+(X40=2)+(AD40=2)+(AJ40=2)+(F40=2)+(AP40=2)+(AV40=2)+(BB40=2))</f>
        <v>0</v>
      </c>
      <c r="BM40" s="175">
        <f t="shared" ref="BM40" si="9">SUM(BJ40*2)+BL40</f>
        <v>0</v>
      </c>
      <c r="BN40" s="178">
        <f>SUM(D40,J40,P40,V40,AB40,AH40,AN40,AT40,AZ40,BD40)</f>
        <v>0</v>
      </c>
      <c r="BO40" s="159" t="s">
        <v>14</v>
      </c>
      <c r="BP40" s="159">
        <f>SUM(F40,L40,R40,X40,AD40,AJ40,AP40,AV40,BB40)</f>
        <v>0</v>
      </c>
      <c r="BQ40" s="156" t="e">
        <f>SUM(BN40/BP40)</f>
        <v>#DIV/0!</v>
      </c>
      <c r="BR40" s="159">
        <f>SUM(J41,J42,J43,P41,P42,P43,V41,V42,V43,AB41,AB42,AB43,AH41,AH42,AH43,AN41,AN42,AN43,AT41,AT42,AT43,AZ41,AZ42,AZ43,BF41,BF42,BF43,D41,D42,D43)</f>
        <v>0</v>
      </c>
      <c r="BS40" s="159">
        <f>SUM(F41,F42,F43,L41,L42,L43,R41,R42,R43,X41,X42,X43,AD41,AD42,AD43,AJ41,AJ42,AJ43,AP41,AP42,AP43,AV41,AV42,AV43,BB41,BB42,BB43,BH41,BH42,BH43)</f>
        <v>0</v>
      </c>
      <c r="BT40" s="162" t="e">
        <f>SUM(BR40/BS40)</f>
        <v>#DIV/0!</v>
      </c>
      <c r="BU40" s="165">
        <f>$BV40</f>
        <v>6</v>
      </c>
      <c r="BV40" s="1">
        <f>RANK(BY40,BY$4:BY$43)</f>
        <v>6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168">
        <f>$BD$3</f>
        <v>0</v>
      </c>
      <c r="B41" s="193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196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182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182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182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182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182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182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182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185"/>
      <c r="BE41" s="34"/>
      <c r="BF41" s="34"/>
      <c r="BG41" s="34" t="s">
        <v>13</v>
      </c>
      <c r="BH41" s="35"/>
      <c r="BI41" s="34"/>
      <c r="BJ41" s="171"/>
      <c r="BK41" s="171"/>
      <c r="BL41" s="171"/>
      <c r="BM41" s="176"/>
      <c r="BN41" s="179"/>
      <c r="BO41" s="160"/>
      <c r="BP41" s="160"/>
      <c r="BQ41" s="157"/>
      <c r="BR41" s="160"/>
      <c r="BS41" s="160"/>
      <c r="BT41" s="163"/>
      <c r="BU41" s="166"/>
      <c r="BW41" s="21"/>
    </row>
    <row r="42" spans="1:77" ht="12" hidden="1" customHeight="1">
      <c r="A42" s="169"/>
      <c r="B42" s="193"/>
      <c r="C42" s="33" t="str">
        <f>BI6</f>
        <v/>
      </c>
      <c r="D42" s="128">
        <f>BH6</f>
        <v>0</v>
      </c>
      <c r="E42" s="128" t="s">
        <v>13</v>
      </c>
      <c r="F42" s="128">
        <f>BF6</f>
        <v>0</v>
      </c>
      <c r="G42" s="15" t="str">
        <f>BE6</f>
        <v/>
      </c>
      <c r="H42" s="196"/>
      <c r="I42" s="34" t="str">
        <f>BI10</f>
        <v/>
      </c>
      <c r="J42" s="128">
        <f>BH10</f>
        <v>0</v>
      </c>
      <c r="K42" s="128" t="s">
        <v>13</v>
      </c>
      <c r="L42" s="14">
        <f>BF10</f>
        <v>0</v>
      </c>
      <c r="M42" s="15" t="str">
        <f>BE10</f>
        <v/>
      </c>
      <c r="N42" s="182"/>
      <c r="O42" s="34" t="str">
        <f>BI14</f>
        <v/>
      </c>
      <c r="P42" s="128">
        <f>BH14</f>
        <v>0</v>
      </c>
      <c r="Q42" s="128" t="s">
        <v>13</v>
      </c>
      <c r="R42" s="14">
        <f>BF14</f>
        <v>0</v>
      </c>
      <c r="S42" s="15" t="str">
        <f>BE14</f>
        <v/>
      </c>
      <c r="T42" s="182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182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182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182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182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182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185"/>
      <c r="BE42" s="34"/>
      <c r="BF42" s="34"/>
      <c r="BG42" s="34" t="s">
        <v>13</v>
      </c>
      <c r="BH42" s="35"/>
      <c r="BI42" s="34"/>
      <c r="BJ42" s="171"/>
      <c r="BK42" s="171"/>
      <c r="BL42" s="171"/>
      <c r="BM42" s="176"/>
      <c r="BN42" s="179"/>
      <c r="BO42" s="160"/>
      <c r="BP42" s="160"/>
      <c r="BQ42" s="157"/>
      <c r="BR42" s="160"/>
      <c r="BS42" s="160"/>
      <c r="BT42" s="163"/>
      <c r="BU42" s="166"/>
      <c r="BW42" s="21"/>
    </row>
    <row r="43" spans="1:77" ht="12" hidden="1" customHeight="1" thickBot="1">
      <c r="A43" s="170"/>
      <c r="B43" s="194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197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183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183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183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183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183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183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183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186"/>
      <c r="BE43" s="80"/>
      <c r="BF43" s="74"/>
      <c r="BG43" s="74" t="s">
        <v>13</v>
      </c>
      <c r="BH43" s="79"/>
      <c r="BI43" s="135"/>
      <c r="BJ43" s="174"/>
      <c r="BK43" s="172"/>
      <c r="BL43" s="174"/>
      <c r="BM43" s="177"/>
      <c r="BN43" s="180"/>
      <c r="BO43" s="161"/>
      <c r="BP43" s="161"/>
      <c r="BQ43" s="158"/>
      <c r="BR43" s="161"/>
      <c r="BS43" s="161"/>
      <c r="BT43" s="164"/>
      <c r="BU43" s="167"/>
    </row>
    <row r="44" spans="1:77" ht="14.25" thickTop="1">
      <c r="N44" s="82"/>
      <c r="O44" s="82"/>
      <c r="BJ44" s="152"/>
      <c r="BK44" s="152"/>
      <c r="BL44" s="153"/>
      <c r="BM44" s="154"/>
      <c r="BN44" s="154"/>
      <c r="BQ44" s="83"/>
    </row>
    <row r="45" spans="1:77">
      <c r="BQ45" s="83"/>
    </row>
    <row r="46" spans="1:77" ht="19.5" customHeight="1"/>
    <row r="47" spans="1:77" ht="15" customHeight="1"/>
    <row r="48" spans="1:77" ht="14.25" thickBot="1"/>
    <row r="49" spans="1:61" ht="41.25" customHeight="1" thickTop="1">
      <c r="A49" s="84" t="str">
        <f>$A$3</f>
        <v>チーム名</v>
      </c>
      <c r="B49" s="155" t="str">
        <f>$B$3</f>
        <v>galboA</v>
      </c>
      <c r="C49" s="155"/>
      <c r="D49" s="155"/>
      <c r="E49" s="155"/>
      <c r="F49" s="155"/>
      <c r="G49" s="155"/>
      <c r="H49" s="141" t="str">
        <f>H3</f>
        <v>甚目寺</v>
      </c>
      <c r="I49" s="141"/>
      <c r="J49" s="141"/>
      <c r="K49" s="141"/>
      <c r="L49" s="141"/>
      <c r="M49" s="141"/>
      <c r="N49" s="141" t="str">
        <f>$N$3</f>
        <v>たんぽぽ</v>
      </c>
      <c r="O49" s="141"/>
      <c r="P49" s="141"/>
      <c r="Q49" s="141"/>
      <c r="R49" s="141"/>
      <c r="S49" s="141"/>
      <c r="T49" s="141" t="str">
        <f>$T$3</f>
        <v>わかば</v>
      </c>
      <c r="U49" s="141"/>
      <c r="V49" s="141"/>
      <c r="W49" s="141"/>
      <c r="X49" s="141"/>
      <c r="Y49" s="141"/>
      <c r="Z49" s="141" t="str">
        <f>$Z$3</f>
        <v>エンジェルス　B</v>
      </c>
      <c r="AA49" s="141"/>
      <c r="AB49" s="141"/>
      <c r="AC49" s="141"/>
      <c r="AD49" s="141"/>
      <c r="AE49" s="141"/>
      <c r="AF49" s="141">
        <f>$AF$3</f>
        <v>0</v>
      </c>
      <c r="AG49" s="141"/>
      <c r="AH49" s="141"/>
      <c r="AI49" s="141"/>
      <c r="AJ49" s="141"/>
      <c r="AK49" s="141"/>
      <c r="AL49" s="141">
        <f>$AL$3</f>
        <v>0</v>
      </c>
      <c r="AM49" s="141"/>
      <c r="AN49" s="141"/>
      <c r="AO49" s="141"/>
      <c r="AP49" s="141"/>
      <c r="AQ49" s="141"/>
      <c r="AR49" s="274">
        <f>$AR$3</f>
        <v>0</v>
      </c>
      <c r="AS49" s="275"/>
      <c r="AT49" s="275"/>
      <c r="AU49" s="275"/>
      <c r="AV49" s="275"/>
      <c r="AW49" s="276"/>
      <c r="AX49" s="274">
        <f>$AX$3</f>
        <v>0</v>
      </c>
      <c r="AY49" s="275"/>
      <c r="AZ49" s="275"/>
      <c r="BA49" s="275"/>
      <c r="BB49" s="275"/>
      <c r="BC49" s="276"/>
      <c r="BD49" s="274">
        <f>$BD$3</f>
        <v>0</v>
      </c>
      <c r="BE49" s="275"/>
      <c r="BF49" s="275"/>
      <c r="BG49" s="275"/>
      <c r="BH49" s="275"/>
      <c r="BI49" s="277"/>
    </row>
    <row r="50" spans="1:61" ht="22.5" customHeight="1" thickBot="1">
      <c r="A50" s="85" t="s">
        <v>11</v>
      </c>
      <c r="B50" s="139">
        <f>$BU$4</f>
        <v>3</v>
      </c>
      <c r="C50" s="139"/>
      <c r="D50" s="139"/>
      <c r="E50" s="139"/>
      <c r="F50" s="139"/>
      <c r="G50" s="139"/>
      <c r="H50" s="139">
        <f>$BU$8</f>
        <v>4</v>
      </c>
      <c r="I50" s="139"/>
      <c r="J50" s="139"/>
      <c r="K50" s="139"/>
      <c r="L50" s="139"/>
      <c r="M50" s="139"/>
      <c r="N50" s="139">
        <f>$BU$12</f>
        <v>2</v>
      </c>
      <c r="O50" s="139"/>
      <c r="P50" s="139"/>
      <c r="Q50" s="139"/>
      <c r="R50" s="139"/>
      <c r="S50" s="139"/>
      <c r="T50" s="139">
        <f>$BU$16</f>
        <v>1</v>
      </c>
      <c r="U50" s="139"/>
      <c r="V50" s="139"/>
      <c r="W50" s="139"/>
      <c r="X50" s="139"/>
      <c r="Y50" s="139"/>
      <c r="Z50" s="139">
        <f>$BU$20</f>
        <v>5</v>
      </c>
      <c r="AA50" s="139"/>
      <c r="AB50" s="139"/>
      <c r="AC50" s="139"/>
      <c r="AD50" s="139"/>
      <c r="AE50" s="139"/>
      <c r="AF50" s="139">
        <f>$BU$24</f>
        <v>6</v>
      </c>
      <c r="AG50" s="139"/>
      <c r="AH50" s="139"/>
      <c r="AI50" s="139"/>
      <c r="AJ50" s="139"/>
      <c r="AK50" s="139"/>
      <c r="AL50" s="139">
        <f>$BU$28</f>
        <v>6</v>
      </c>
      <c r="AM50" s="139"/>
      <c r="AN50" s="139"/>
      <c r="AO50" s="139"/>
      <c r="AP50" s="139"/>
      <c r="AQ50" s="139"/>
      <c r="AR50" s="270">
        <f>$BU$32</f>
        <v>6</v>
      </c>
      <c r="AS50" s="271"/>
      <c r="AT50" s="271"/>
      <c r="AU50" s="271"/>
      <c r="AV50" s="271"/>
      <c r="AW50" s="272"/>
      <c r="AX50" s="270">
        <f>$BU$36</f>
        <v>6</v>
      </c>
      <c r="AY50" s="271"/>
      <c r="AZ50" s="271"/>
      <c r="BA50" s="271"/>
      <c r="BB50" s="271"/>
      <c r="BC50" s="272"/>
      <c r="BD50" s="270">
        <f>$BU$40</f>
        <v>6</v>
      </c>
      <c r="BE50" s="271"/>
      <c r="BF50" s="271"/>
      <c r="BG50" s="271"/>
      <c r="BH50" s="271"/>
      <c r="BI50" s="273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2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58:58">
      <c r="BF111" s="86"/>
    </row>
  </sheetData>
  <mergeCells count="283">
    <mergeCell ref="AF49:AK49"/>
    <mergeCell ref="B40:B43"/>
    <mergeCell ref="H40:H43"/>
    <mergeCell ref="N40:N43"/>
    <mergeCell ref="T40:T43"/>
    <mergeCell ref="Z40:Z43"/>
    <mergeCell ref="AL50:AQ50"/>
    <mergeCell ref="AR50:AW50"/>
    <mergeCell ref="AX50:BC50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AF40:AF43"/>
    <mergeCell ref="BQ36:BQ39"/>
    <mergeCell ref="BR36:BR39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N16:N19"/>
    <mergeCell ref="T16:Y19"/>
    <mergeCell ref="Z16:Z19"/>
    <mergeCell ref="AF16:AF19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O16:BO19"/>
    <mergeCell ref="BP16:BP19"/>
    <mergeCell ref="BQ16:BQ19"/>
    <mergeCell ref="BN12:BN15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BT8:BT11"/>
    <mergeCell ref="BU8:BU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A13:A15"/>
    <mergeCell ref="BK12:BK15"/>
    <mergeCell ref="BL12:BL15"/>
    <mergeCell ref="BM12:BM15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AL2:AQ2"/>
    <mergeCell ref="AR2:AW2"/>
    <mergeCell ref="AX2:BC2"/>
    <mergeCell ref="BD2:BI2"/>
    <mergeCell ref="AR3:AW3"/>
    <mergeCell ref="AX3:BC3"/>
    <mergeCell ref="BD3:BI3"/>
    <mergeCell ref="B4:G7"/>
    <mergeCell ref="H4:H7"/>
    <mergeCell ref="N4:N7"/>
    <mergeCell ref="T4:T7"/>
    <mergeCell ref="Z4:Z7"/>
    <mergeCell ref="AF4:AF7"/>
    <mergeCell ref="AL4:AL7"/>
    <mergeCell ref="B1:G1"/>
    <mergeCell ref="H1:P1"/>
    <mergeCell ref="B2:G2"/>
    <mergeCell ref="H2:M2"/>
    <mergeCell ref="N2:S2"/>
    <mergeCell ref="T2:Y2"/>
    <mergeCell ref="BS2:BS3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</mergeCells>
  <phoneticPr fontId="1"/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111"/>
  <sheetViews>
    <sheetView zoomScaleNormal="100" workbookViewId="0">
      <pane xSplit="1" topLeftCell="B1" activePane="topRight" state="frozen"/>
      <selection pane="topRight" activeCell="AJ23" sqref="AJ23"/>
    </sheetView>
  </sheetViews>
  <sheetFormatPr defaultRowHeight="13.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4" width="3.125" style="1" customWidth="1"/>
    <col min="35" max="35" width="1.625" style="1" customWidth="1"/>
    <col min="36" max="37" width="3.125" style="1" customWidth="1"/>
    <col min="38" max="40" width="3.125" style="1" hidden="1" customWidth="1"/>
    <col min="41" max="41" width="1.625" style="1" hidden="1" customWidth="1"/>
    <col min="42" max="42" width="3.125" style="1" hidden="1" customWidth="1"/>
    <col min="43" max="43" width="3" style="1" hidden="1" customWidth="1"/>
    <col min="44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>
      <c r="A1" s="3" t="s">
        <v>0</v>
      </c>
      <c r="B1" s="268" t="s">
        <v>126</v>
      </c>
      <c r="C1" s="268"/>
      <c r="D1" s="268"/>
      <c r="E1" s="268"/>
      <c r="F1" s="268"/>
      <c r="G1" s="268"/>
      <c r="H1" s="269" t="s">
        <v>127</v>
      </c>
      <c r="I1" s="269"/>
      <c r="J1" s="269"/>
      <c r="K1" s="269"/>
      <c r="L1" s="269"/>
      <c r="M1" s="269"/>
      <c r="N1" s="269"/>
      <c r="O1" s="269"/>
      <c r="P1" s="138" t="s">
        <v>43</v>
      </c>
      <c r="Q1" s="138"/>
      <c r="R1" s="138"/>
      <c r="S1" s="138"/>
      <c r="T1" s="138"/>
      <c r="U1" s="138"/>
      <c r="V1" s="138"/>
      <c r="W1" s="138"/>
      <c r="X1" s="138"/>
      <c r="Y1" s="138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>
      <c r="A2" s="5" t="s">
        <v>3</v>
      </c>
      <c r="B2" s="149"/>
      <c r="C2" s="150"/>
      <c r="D2" s="150"/>
      <c r="E2" s="150"/>
      <c r="F2" s="150"/>
      <c r="G2" s="151"/>
      <c r="H2" s="149"/>
      <c r="I2" s="150"/>
      <c r="J2" s="150"/>
      <c r="K2" s="150"/>
      <c r="L2" s="150"/>
      <c r="M2" s="151"/>
      <c r="N2" s="149"/>
      <c r="O2" s="150"/>
      <c r="P2" s="150"/>
      <c r="Q2" s="150"/>
      <c r="R2" s="150"/>
      <c r="S2" s="151"/>
      <c r="T2" s="149"/>
      <c r="U2" s="150"/>
      <c r="V2" s="150"/>
      <c r="W2" s="150"/>
      <c r="X2" s="150"/>
      <c r="Y2" s="151"/>
      <c r="Z2" s="149"/>
      <c r="AA2" s="150"/>
      <c r="AB2" s="150"/>
      <c r="AC2" s="150"/>
      <c r="AD2" s="150"/>
      <c r="AE2" s="151"/>
      <c r="AF2" s="149"/>
      <c r="AG2" s="150"/>
      <c r="AH2" s="150"/>
      <c r="AI2" s="150"/>
      <c r="AJ2" s="150"/>
      <c r="AK2" s="151"/>
      <c r="AL2" s="149"/>
      <c r="AM2" s="150"/>
      <c r="AN2" s="150"/>
      <c r="AO2" s="150"/>
      <c r="AP2" s="150"/>
      <c r="AQ2" s="151"/>
      <c r="AR2" s="149"/>
      <c r="AS2" s="150"/>
      <c r="AT2" s="150"/>
      <c r="AU2" s="150"/>
      <c r="AV2" s="150"/>
      <c r="AW2" s="151"/>
      <c r="AX2" s="149"/>
      <c r="AY2" s="150"/>
      <c r="AZ2" s="150"/>
      <c r="BA2" s="150"/>
      <c r="BB2" s="150"/>
      <c r="BC2" s="151"/>
      <c r="BD2" s="149"/>
      <c r="BE2" s="150"/>
      <c r="BF2" s="150"/>
      <c r="BG2" s="150"/>
      <c r="BH2" s="150"/>
      <c r="BI2" s="151"/>
      <c r="BJ2" s="262" t="s">
        <v>4</v>
      </c>
      <c r="BK2" s="263"/>
      <c r="BL2" s="263"/>
      <c r="BM2" s="266" t="s">
        <v>27</v>
      </c>
      <c r="BN2" s="252" t="s">
        <v>5</v>
      </c>
      <c r="BO2" s="91"/>
      <c r="BP2" s="254" t="s">
        <v>6</v>
      </c>
      <c r="BQ2" s="256" t="s">
        <v>7</v>
      </c>
      <c r="BR2" s="258" t="s">
        <v>8</v>
      </c>
      <c r="BS2" s="260" t="s">
        <v>9</v>
      </c>
      <c r="BT2" s="256" t="s">
        <v>10</v>
      </c>
      <c r="BU2" s="247" t="s">
        <v>11</v>
      </c>
    </row>
    <row r="3" spans="1:77" s="87" customFormat="1" ht="30.75" customHeight="1" thickBot="1">
      <c r="A3" s="6" t="s">
        <v>12</v>
      </c>
      <c r="B3" s="249" t="s">
        <v>128</v>
      </c>
      <c r="C3" s="250"/>
      <c r="D3" s="250"/>
      <c r="E3" s="250"/>
      <c r="F3" s="250"/>
      <c r="G3" s="251"/>
      <c r="H3" s="249" t="s">
        <v>129</v>
      </c>
      <c r="I3" s="250"/>
      <c r="J3" s="250"/>
      <c r="K3" s="250"/>
      <c r="L3" s="250"/>
      <c r="M3" s="251"/>
      <c r="N3" s="249" t="s">
        <v>130</v>
      </c>
      <c r="O3" s="250"/>
      <c r="P3" s="250"/>
      <c r="Q3" s="250"/>
      <c r="R3" s="250"/>
      <c r="S3" s="251"/>
      <c r="T3" s="249" t="s">
        <v>131</v>
      </c>
      <c r="U3" s="250"/>
      <c r="V3" s="250"/>
      <c r="W3" s="250"/>
      <c r="X3" s="250"/>
      <c r="Y3" s="251"/>
      <c r="Z3" s="249" t="s">
        <v>132</v>
      </c>
      <c r="AA3" s="250"/>
      <c r="AB3" s="250"/>
      <c r="AC3" s="250"/>
      <c r="AD3" s="250"/>
      <c r="AE3" s="251"/>
      <c r="AF3" s="249" t="s">
        <v>133</v>
      </c>
      <c r="AG3" s="250"/>
      <c r="AH3" s="250"/>
      <c r="AI3" s="250"/>
      <c r="AJ3" s="250"/>
      <c r="AK3" s="251"/>
      <c r="AL3" s="249"/>
      <c r="AM3" s="250"/>
      <c r="AN3" s="250"/>
      <c r="AO3" s="250"/>
      <c r="AP3" s="250"/>
      <c r="AQ3" s="251"/>
      <c r="AR3" s="249"/>
      <c r="AS3" s="250"/>
      <c r="AT3" s="250"/>
      <c r="AU3" s="250"/>
      <c r="AV3" s="250"/>
      <c r="AW3" s="251"/>
      <c r="AX3" s="249"/>
      <c r="AY3" s="250"/>
      <c r="AZ3" s="250"/>
      <c r="BA3" s="250"/>
      <c r="BB3" s="250"/>
      <c r="BC3" s="251"/>
      <c r="BD3" s="249"/>
      <c r="BE3" s="250"/>
      <c r="BF3" s="250"/>
      <c r="BG3" s="250"/>
      <c r="BH3" s="250"/>
      <c r="BI3" s="250"/>
      <c r="BJ3" s="264"/>
      <c r="BK3" s="265"/>
      <c r="BL3" s="265"/>
      <c r="BM3" s="267"/>
      <c r="BN3" s="253"/>
      <c r="BO3" s="92"/>
      <c r="BP3" s="255"/>
      <c r="BQ3" s="257"/>
      <c r="BR3" s="259"/>
      <c r="BS3" s="261"/>
      <c r="BT3" s="257"/>
      <c r="BU3" s="248"/>
    </row>
    <row r="4" spans="1:77" ht="13.5" customHeight="1">
      <c r="A4" s="7" t="s">
        <v>28</v>
      </c>
      <c r="B4" s="211"/>
      <c r="C4" s="212"/>
      <c r="D4" s="212"/>
      <c r="E4" s="212"/>
      <c r="F4" s="212"/>
      <c r="G4" s="213"/>
      <c r="H4" s="244"/>
      <c r="I4" s="93" t="str">
        <f>IF(J5="","",SUM(I5:I7))</f>
        <v/>
      </c>
      <c r="J4" s="94"/>
      <c r="K4" s="30" t="s">
        <v>13</v>
      </c>
      <c r="L4" s="93" t="str">
        <f>IF(L5="","",SUM(M5:M7))</f>
        <v/>
      </c>
      <c r="M4" s="94"/>
      <c r="N4" s="143" t="s">
        <v>21</v>
      </c>
      <c r="O4" s="98">
        <f>IF(P5="","",SUM(O5:O7))</f>
        <v>1</v>
      </c>
      <c r="P4" s="111"/>
      <c r="Q4" s="101" t="s">
        <v>13</v>
      </c>
      <c r="R4" s="98">
        <f>IF(R5="","",SUM(S5:S7))</f>
        <v>2</v>
      </c>
      <c r="S4" s="99"/>
      <c r="T4" s="143" t="s">
        <v>23</v>
      </c>
      <c r="U4" s="98">
        <f>IF(V5="","",SUM(U5:U7))</f>
        <v>2</v>
      </c>
      <c r="V4" s="99"/>
      <c r="W4" s="101" t="s">
        <v>13</v>
      </c>
      <c r="X4" s="98">
        <f>IF(X5="","",SUM(Y5:Y7))</f>
        <v>0</v>
      </c>
      <c r="Y4" s="99"/>
      <c r="Z4" s="143" t="s">
        <v>18</v>
      </c>
      <c r="AA4" s="98">
        <f>IF(AB5="","",SUM(AA5:AA7))</f>
        <v>1</v>
      </c>
      <c r="AB4" s="99"/>
      <c r="AC4" s="100" t="s">
        <v>13</v>
      </c>
      <c r="AD4" s="98">
        <f>IF(AD5="","",SUM(AE5:AE7))</f>
        <v>2</v>
      </c>
      <c r="AE4" s="99"/>
      <c r="AF4" s="143" t="s">
        <v>26</v>
      </c>
      <c r="AG4" s="98">
        <f>IF(AH5="","",SUM(AG5:AG7))</f>
        <v>0</v>
      </c>
      <c r="AH4" s="99"/>
      <c r="AI4" s="101" t="s">
        <v>13</v>
      </c>
      <c r="AJ4" s="98">
        <f>IF(AJ5="","",SUM(AK5:AK7))</f>
        <v>2</v>
      </c>
      <c r="AK4" s="99"/>
      <c r="AL4" s="143"/>
      <c r="AM4" s="98" t="str">
        <f>IF(AN5="","",SUM(AM5:AM7))</f>
        <v/>
      </c>
      <c r="AN4" s="99"/>
      <c r="AO4" s="101" t="s">
        <v>13</v>
      </c>
      <c r="AP4" s="98" t="str">
        <f>IF(AP5="","",SUM(AQ5:AQ7))</f>
        <v/>
      </c>
      <c r="AQ4" s="99"/>
      <c r="AR4" s="241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202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202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173">
        <f>SUMPRODUCT((I4=2)+(O4=2)+(U4=2)+(AA4=2)+(AG4=2)+(AM4=2)+(AS4=2)+(AY4=2)+(BE4=2))</f>
        <v>1</v>
      </c>
      <c r="BK4" s="173" t="s">
        <v>14</v>
      </c>
      <c r="BL4" s="173">
        <f>SUMPRODUCT((L4=2)+(R4=2)+(X4=2)+(AD4=2)+(AJ4=2)+(AP4=2)+(AV4=2)+(BB4=2)+(BH4=2))</f>
        <v>3</v>
      </c>
      <c r="BM4" s="175">
        <f>SUM(BJ4*2)+BL4</f>
        <v>5</v>
      </c>
      <c r="BN4" s="198">
        <f>SUM(I4,O4,U4,AA4,AG4,AM4,AS4,AY4,BE4)</f>
        <v>4</v>
      </c>
      <c r="BO4" s="189" t="s">
        <v>14</v>
      </c>
      <c r="BP4" s="189">
        <f>SUM(F4,L4,R4,X4,AD4,AJ4,AP4,AV4,BB4,BH4)</f>
        <v>6</v>
      </c>
      <c r="BQ4" s="238">
        <f>SUM(BN4/BP4)</f>
        <v>0.66666666666666663</v>
      </c>
      <c r="BR4" s="189">
        <f>SUM(J5,J6,J7,P5,P6,P7,V5,V6,V7,AB5,AB6,AB7,AH5,AH6,AH7,AN5,AN6,AN7,AT5,AT6,AT7,AZ5,AZ6,AZ7,BF5,BF6,BF7,D5,D6,D7)</f>
        <v>126</v>
      </c>
      <c r="BS4" s="189">
        <f>SUM(F5,F6,F7,L5,L6,L7,R5,R6,R7,X5,X6,X7,AD5,AD6,AD7,AJ5,AJ6,AJ7,AP5,AP6,AP7,AV5,AV6,AV7,BB5,BB6,BB7,BH5,BH6,BH7)</f>
        <v>142</v>
      </c>
      <c r="BT4" s="163">
        <f>SUM(BR4/BS4)</f>
        <v>0.88732394366197187</v>
      </c>
      <c r="BU4" s="166">
        <f>$BV4</f>
        <v>5</v>
      </c>
      <c r="BV4" s="1">
        <f>RANK(BY4,BY$4:BY$43)</f>
        <v>5</v>
      </c>
      <c r="BW4" s="1">
        <f>IF(BN4=0,0,IF(BP4=0,9,BQ4))</f>
        <v>0.66666666666666663</v>
      </c>
      <c r="BX4" s="1">
        <f>IF(BR4=0,0,BT4)</f>
        <v>0.88732394366197187</v>
      </c>
      <c r="BY4" s="1">
        <f>BJ4+0.01*BW4+0.00001*BX4</f>
        <v>1.0066755399061031</v>
      </c>
    </row>
    <row r="5" spans="1:77" ht="12" customHeight="1">
      <c r="A5" s="207" t="str">
        <f>$B$3</f>
        <v>ユーアイクラブ</v>
      </c>
      <c r="B5" s="214"/>
      <c r="C5" s="215"/>
      <c r="D5" s="215"/>
      <c r="E5" s="215"/>
      <c r="F5" s="215"/>
      <c r="G5" s="216"/>
      <c r="H5" s="245"/>
      <c r="I5" s="34" t="str">
        <f>IF(J5="","",IF(J5&gt;L5,1,0))</f>
        <v/>
      </c>
      <c r="J5" s="41"/>
      <c r="K5" s="34" t="s">
        <v>13</v>
      </c>
      <c r="L5" s="67"/>
      <c r="M5" s="34" t="str">
        <f>IF(L5="","",IF(L5&gt;J5,1,0))</f>
        <v/>
      </c>
      <c r="N5" s="144"/>
      <c r="O5" s="97">
        <f>IF(P5="","",IF(P5&gt;R5,1,0))</f>
        <v>0</v>
      </c>
      <c r="P5" s="105">
        <v>12</v>
      </c>
      <c r="Q5" s="106" t="s">
        <v>13</v>
      </c>
      <c r="R5" s="102">
        <v>15</v>
      </c>
      <c r="S5" s="97">
        <f>IF(R5="","",IF(R5&gt;P5,1,0))</f>
        <v>1</v>
      </c>
      <c r="T5" s="144"/>
      <c r="U5" s="97">
        <f>IF(V5="","",IF(V5&gt;X5,1,0))</f>
        <v>1</v>
      </c>
      <c r="V5" s="105">
        <v>17</v>
      </c>
      <c r="W5" s="97" t="s">
        <v>13</v>
      </c>
      <c r="X5" s="102">
        <v>15</v>
      </c>
      <c r="Y5" s="97">
        <f>IF(X5="","",IF(X5&gt;V5,1,0))</f>
        <v>0</v>
      </c>
      <c r="Z5" s="144"/>
      <c r="AA5" s="97">
        <f>IF(AB5="","",IF(AB5&gt;AD5,1,0))</f>
        <v>1</v>
      </c>
      <c r="AB5" s="105">
        <v>15</v>
      </c>
      <c r="AC5" s="97" t="s">
        <v>13</v>
      </c>
      <c r="AD5" s="102">
        <v>13</v>
      </c>
      <c r="AE5" s="97">
        <f>IF(AD5="","",IF(AD5&gt;AB5,1,0))</f>
        <v>0</v>
      </c>
      <c r="AF5" s="144"/>
      <c r="AG5" s="97">
        <f>IF(AH5="","",IF(AH5&gt;AJ5,1,0))</f>
        <v>0</v>
      </c>
      <c r="AH5" s="105">
        <v>12</v>
      </c>
      <c r="AI5" s="97" t="s">
        <v>13</v>
      </c>
      <c r="AJ5" s="102">
        <v>15</v>
      </c>
      <c r="AK5" s="97">
        <f>IF(AJ5="","",IF(AJ5&gt;AH5,1,0))</f>
        <v>1</v>
      </c>
      <c r="AL5" s="144"/>
      <c r="AM5" s="97" t="str">
        <f>IF(AN5="","",IF(AN5&gt;AP5,1,0))</f>
        <v/>
      </c>
      <c r="AN5" s="105"/>
      <c r="AO5" s="97" t="s">
        <v>13</v>
      </c>
      <c r="AP5" s="102"/>
      <c r="AQ5" s="97" t="str">
        <f>IF(AP5="","",IF(AP5&gt;AN5,1,0))</f>
        <v/>
      </c>
      <c r="AR5" s="242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203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203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171"/>
      <c r="BK5" s="171"/>
      <c r="BL5" s="171"/>
      <c r="BM5" s="176"/>
      <c r="BN5" s="179"/>
      <c r="BO5" s="160"/>
      <c r="BP5" s="160"/>
      <c r="BQ5" s="239"/>
      <c r="BR5" s="160"/>
      <c r="BS5" s="160"/>
      <c r="BT5" s="163"/>
      <c r="BU5" s="166"/>
    </row>
    <row r="6" spans="1:77" ht="12" customHeight="1">
      <c r="A6" s="207"/>
      <c r="B6" s="214"/>
      <c r="C6" s="215"/>
      <c r="D6" s="215"/>
      <c r="E6" s="215"/>
      <c r="F6" s="215"/>
      <c r="G6" s="216"/>
      <c r="H6" s="245"/>
      <c r="I6" s="34" t="str">
        <f>IF(J6="","",IF(J6&gt;L6,1,0))</f>
        <v/>
      </c>
      <c r="J6" s="34"/>
      <c r="K6" s="34" t="s">
        <v>13</v>
      </c>
      <c r="L6" s="35"/>
      <c r="M6" s="34" t="str">
        <f>IF(L6="","",IF(L6&gt;J6,1,0))</f>
        <v/>
      </c>
      <c r="N6" s="144"/>
      <c r="O6" s="97">
        <f>IF(P6="","",IF(P6&gt;R6,1,0))</f>
        <v>1</v>
      </c>
      <c r="P6" s="106">
        <v>15</v>
      </c>
      <c r="Q6" s="106" t="s">
        <v>13</v>
      </c>
      <c r="R6" s="103">
        <v>12</v>
      </c>
      <c r="S6" s="97">
        <f>IF(R6="","",IF(R6&gt;P6,1,0))</f>
        <v>0</v>
      </c>
      <c r="T6" s="144"/>
      <c r="U6" s="97">
        <f>IF(V6="","",IF(V6&gt;X6,1,0))</f>
        <v>1</v>
      </c>
      <c r="V6" s="106">
        <v>15</v>
      </c>
      <c r="W6" s="97" t="s">
        <v>13</v>
      </c>
      <c r="X6" s="103">
        <v>12</v>
      </c>
      <c r="Y6" s="97">
        <f>IF(X6="","",IF(X6&gt;V6,1,0))</f>
        <v>0</v>
      </c>
      <c r="Z6" s="144"/>
      <c r="AA6" s="97">
        <f>IF(AB6="","",IF(AB6&gt;AD6,1,0))</f>
        <v>0</v>
      </c>
      <c r="AB6" s="106">
        <v>12</v>
      </c>
      <c r="AC6" s="97" t="s">
        <v>13</v>
      </c>
      <c r="AD6" s="103">
        <v>15</v>
      </c>
      <c r="AE6" s="97">
        <f>IF(AD6="","",IF(AD6&gt;AB6,1,0))</f>
        <v>1</v>
      </c>
      <c r="AF6" s="144"/>
      <c r="AG6" s="97">
        <f>IF(AH6="","",IF(AH6&gt;AJ6,1,0))</f>
        <v>0</v>
      </c>
      <c r="AH6" s="106">
        <v>9</v>
      </c>
      <c r="AI6" s="97" t="s">
        <v>13</v>
      </c>
      <c r="AJ6" s="103">
        <v>15</v>
      </c>
      <c r="AK6" s="97">
        <f>IF(AJ6="","",IF(AJ6&gt;AH6,1,0))</f>
        <v>1</v>
      </c>
      <c r="AL6" s="144"/>
      <c r="AM6" s="97" t="str">
        <f>IF(AN6="","",IF(AN6&gt;AP6,1,0))</f>
        <v/>
      </c>
      <c r="AN6" s="106"/>
      <c r="AO6" s="97" t="s">
        <v>13</v>
      </c>
      <c r="AP6" s="103"/>
      <c r="AQ6" s="97" t="str">
        <f>IF(AP6="","",IF(AP6&gt;AN6,1,0))</f>
        <v/>
      </c>
      <c r="AR6" s="242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203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203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171"/>
      <c r="BK6" s="171"/>
      <c r="BL6" s="171"/>
      <c r="BM6" s="176"/>
      <c r="BN6" s="179"/>
      <c r="BO6" s="160"/>
      <c r="BP6" s="160"/>
      <c r="BQ6" s="239"/>
      <c r="BR6" s="160"/>
      <c r="BS6" s="160"/>
      <c r="BT6" s="163"/>
      <c r="BU6" s="166"/>
      <c r="BW6" s="21"/>
    </row>
    <row r="7" spans="1:77" ht="12" customHeight="1" thickBot="1">
      <c r="A7" s="208"/>
      <c r="B7" s="217"/>
      <c r="C7" s="218"/>
      <c r="D7" s="218"/>
      <c r="E7" s="218"/>
      <c r="F7" s="218"/>
      <c r="G7" s="219"/>
      <c r="H7" s="246"/>
      <c r="I7" s="34" t="str">
        <f>IF(J7="","",IF(J7&gt;L7,1,0))</f>
        <v/>
      </c>
      <c r="J7" s="38"/>
      <c r="K7" s="38" t="s">
        <v>13</v>
      </c>
      <c r="L7" s="46"/>
      <c r="M7" s="34" t="str">
        <f>IF(L7="","",IF(L7&gt;J7,1,0))</f>
        <v/>
      </c>
      <c r="N7" s="145"/>
      <c r="O7" s="97">
        <f>IF(P7="","",IF(P7&gt;R7,1,0))</f>
        <v>0</v>
      </c>
      <c r="P7" s="107">
        <v>7</v>
      </c>
      <c r="Q7" s="107" t="s">
        <v>13</v>
      </c>
      <c r="R7" s="104">
        <v>15</v>
      </c>
      <c r="S7" s="97">
        <f>IF(R7="","",IF(R7&gt;P7,1,0))</f>
        <v>1</v>
      </c>
      <c r="T7" s="145"/>
      <c r="U7" s="97" t="str">
        <f>IF(V7="","",IF(V7&gt;X7,1,0))</f>
        <v/>
      </c>
      <c r="V7" s="107"/>
      <c r="W7" s="108" t="s">
        <v>13</v>
      </c>
      <c r="X7" s="104"/>
      <c r="Y7" s="97" t="str">
        <f>IF(X7="","",IF(X7&gt;V7,1,0))</f>
        <v/>
      </c>
      <c r="Z7" s="145"/>
      <c r="AA7" s="97">
        <f>IF(AB7="","",IF(AB7&gt;AD7,1,0))</f>
        <v>0</v>
      </c>
      <c r="AB7" s="107">
        <v>12</v>
      </c>
      <c r="AC7" s="108" t="s">
        <v>13</v>
      </c>
      <c r="AD7" s="104">
        <v>15</v>
      </c>
      <c r="AE7" s="97">
        <f>IF(AD7="","",IF(AD7&gt;AB7,1,0))</f>
        <v>1</v>
      </c>
      <c r="AF7" s="145"/>
      <c r="AG7" s="97" t="str">
        <f>IF(AH7="","",IF(AH7&gt;AJ7,1,0))</f>
        <v/>
      </c>
      <c r="AH7" s="107"/>
      <c r="AI7" s="108" t="s">
        <v>13</v>
      </c>
      <c r="AJ7" s="104"/>
      <c r="AK7" s="97" t="str">
        <f>IF(AJ7="","",IF(AJ7&gt;AH7,1,0))</f>
        <v/>
      </c>
      <c r="AL7" s="145"/>
      <c r="AM7" s="97" t="str">
        <f>IF(AN7="","",IF(AN7&gt;AP7,1,0))</f>
        <v/>
      </c>
      <c r="AN7" s="107"/>
      <c r="AO7" s="108" t="s">
        <v>13</v>
      </c>
      <c r="AP7" s="104"/>
      <c r="AQ7" s="97" t="str">
        <f>IF(AP7="","",IF(AP7&gt;AN7,1,0))</f>
        <v/>
      </c>
      <c r="AR7" s="243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204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204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174"/>
      <c r="BK7" s="174"/>
      <c r="BL7" s="174"/>
      <c r="BM7" s="177"/>
      <c r="BN7" s="199"/>
      <c r="BO7" s="190"/>
      <c r="BP7" s="190"/>
      <c r="BQ7" s="240"/>
      <c r="BR7" s="190"/>
      <c r="BS7" s="190"/>
      <c r="BT7" s="187"/>
      <c r="BU7" s="188"/>
      <c r="BW7" s="21"/>
    </row>
    <row r="8" spans="1:77" ht="12" customHeight="1">
      <c r="A8" s="28">
        <f>B2</f>
        <v>0</v>
      </c>
      <c r="B8" s="220">
        <f>H4</f>
        <v>0</v>
      </c>
      <c r="C8" s="29"/>
      <c r="D8" s="30" t="str">
        <f>L4</f>
        <v/>
      </c>
      <c r="E8" s="30" t="s">
        <v>13</v>
      </c>
      <c r="F8" s="30" t="str">
        <f>I4</f>
        <v/>
      </c>
      <c r="G8" s="31"/>
      <c r="H8" s="211"/>
      <c r="I8" s="212"/>
      <c r="J8" s="212"/>
      <c r="K8" s="212"/>
      <c r="L8" s="212"/>
      <c r="M8" s="213"/>
      <c r="N8" s="143" t="s">
        <v>19</v>
      </c>
      <c r="O8" s="11">
        <f>IF(P9="","",SUM(O9:O11))</f>
        <v>1</v>
      </c>
      <c r="P8" s="12"/>
      <c r="Q8" s="13" t="s">
        <v>13</v>
      </c>
      <c r="R8" s="11">
        <f>IF(R9="","",SUM(S9:S11))</f>
        <v>2</v>
      </c>
      <c r="S8" s="12"/>
      <c r="T8" s="143" t="s">
        <v>22</v>
      </c>
      <c r="U8" s="98">
        <f>IF(V9="","",SUM(U9:U11))</f>
        <v>2</v>
      </c>
      <c r="V8" s="99"/>
      <c r="W8" s="101" t="s">
        <v>13</v>
      </c>
      <c r="X8" s="98">
        <f>IF(X9="","",SUM(Y9:Y11))</f>
        <v>0</v>
      </c>
      <c r="Y8" s="99"/>
      <c r="Z8" s="143" t="s">
        <v>16</v>
      </c>
      <c r="AA8" s="98">
        <f>IF(AB9="","",SUM(AA9:AA11))</f>
        <v>0</v>
      </c>
      <c r="AB8" s="99"/>
      <c r="AC8" s="101" t="s">
        <v>13</v>
      </c>
      <c r="AD8" s="98">
        <f>IF(AD9="","",SUM(AE9:AE11))</f>
        <v>2</v>
      </c>
      <c r="AE8" s="99"/>
      <c r="AF8" s="143" t="s">
        <v>32</v>
      </c>
      <c r="AG8" s="98">
        <f>IF(AH9="","",SUM(AG9:AG11))</f>
        <v>2</v>
      </c>
      <c r="AH8" s="99"/>
      <c r="AI8" s="101" t="s">
        <v>13</v>
      </c>
      <c r="AJ8" s="98">
        <f>IF(AJ9="","",SUM(AK9:AK11))</f>
        <v>0</v>
      </c>
      <c r="AK8" s="99"/>
      <c r="AL8" s="235"/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143"/>
      <c r="AS8" s="98" t="str">
        <f>IF(AT9="","",SUM(AS9:AS11))</f>
        <v/>
      </c>
      <c r="AT8" s="99"/>
      <c r="AU8" s="101" t="s">
        <v>13</v>
      </c>
      <c r="AV8" s="98" t="str">
        <f>IF(AV9="","",SUM(AW9:AW11))</f>
        <v/>
      </c>
      <c r="AW8" s="99"/>
      <c r="AX8" s="202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202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173">
        <f>SUMPRODUCT((D8=2)+(O8=2)+(U8=2)+(AA8=2)+(AG8=2)+(AM8=2)+(AS8=2)+(AY8=2)+(BE8=2))</f>
        <v>2</v>
      </c>
      <c r="BK8" s="205" t="s">
        <v>13</v>
      </c>
      <c r="BL8" s="173">
        <f>SUMPRODUCT((F8=2)+(R8=2)+(X8=2)+(AD8=2)+(AJ8=2)+(AP8=2)+(AV8=2)+(BB8=2)+(BH8=2))</f>
        <v>2</v>
      </c>
      <c r="BM8" s="232">
        <f t="shared" ref="BM8" si="0">SUM(BJ8*2)+BL8</f>
        <v>6</v>
      </c>
      <c r="BN8" s="198">
        <f>SUM(D8,,O8,U8,AA8,AG8,AM8,AS8,AY8,BE8)</f>
        <v>5</v>
      </c>
      <c r="BO8" s="189" t="s">
        <v>14</v>
      </c>
      <c r="BP8" s="189">
        <f>SUM(F8,R8,X8,AD8,AJ8,AP8,AV8,BB8,BH8)</f>
        <v>4</v>
      </c>
      <c r="BQ8" s="156">
        <f>SUM(BN8/BP8)</f>
        <v>1.25</v>
      </c>
      <c r="BR8" s="189">
        <f>SUM(J9,J10,J11,P9,P10,P11,V9,V10,V11,AB9,AB10,AB11,AH9,AH10,AH11,AN9,AN10,AN11,AT9,AT10,AT11,AZ9,AZ10,AZ11,BF9,BF10,BF11,D9,D10,D11)</f>
        <v>116</v>
      </c>
      <c r="BS8" s="189">
        <f>SUM(F9,F10,F11,L9,L10,L11,R9,R10,R11,X9,X10,X11,AD9,AD10,AD11,AJ9,AJ10,AJ11,AP9,AP10,AP11,AV9,AV10,AV11,BB9,BB10,BB11,BH9,BH10,BH11)</f>
        <v>105</v>
      </c>
      <c r="BT8" s="162">
        <f>SUM(BR8/BS8)</f>
        <v>1.1047619047619048</v>
      </c>
      <c r="BU8" s="166">
        <f>$BV8</f>
        <v>3</v>
      </c>
      <c r="BV8" s="1">
        <f>RANK(BY8,BY$4:BY$43)</f>
        <v>3</v>
      </c>
      <c r="BW8" s="88">
        <f>IF(BN8=0,0,IF(BP8=0,9,BQ8))</f>
        <v>1.25</v>
      </c>
      <c r="BX8" s="89">
        <f>IF(BR8=0,0,BT8)</f>
        <v>1.1047619047619048</v>
      </c>
      <c r="BY8" s="1">
        <f>BJ8+0.01*BW8+0.00001*BX8</f>
        <v>2.0125110476190478</v>
      </c>
    </row>
    <row r="9" spans="1:77" ht="11.25" customHeight="1">
      <c r="A9" s="207" t="str">
        <f>H3</f>
        <v>BIRTH</v>
      </c>
      <c r="B9" s="193"/>
      <c r="C9" s="33" t="str">
        <f>M5</f>
        <v/>
      </c>
      <c r="D9" s="128">
        <f>SUM(L5)</f>
        <v>0</v>
      </c>
      <c r="E9" s="128" t="s">
        <v>13</v>
      </c>
      <c r="F9" s="128">
        <f>SUM(J5)</f>
        <v>0</v>
      </c>
      <c r="G9" s="15" t="str">
        <f>$I$5</f>
        <v/>
      </c>
      <c r="H9" s="214"/>
      <c r="I9" s="215"/>
      <c r="J9" s="215"/>
      <c r="K9" s="215"/>
      <c r="L9" s="215"/>
      <c r="M9" s="216"/>
      <c r="N9" s="144"/>
      <c r="O9" s="16">
        <f>IF(P9="","",IF(P9&gt;R9,1,0))</f>
        <v>1</v>
      </c>
      <c r="P9" s="17">
        <v>15</v>
      </c>
      <c r="Q9" s="16" t="s">
        <v>13</v>
      </c>
      <c r="R9" s="18">
        <v>9</v>
      </c>
      <c r="S9" s="16">
        <f>IF(R9="","",IF(R9&gt;P9,1,0))</f>
        <v>0</v>
      </c>
      <c r="T9" s="144"/>
      <c r="U9" s="97">
        <f>IF(V9="","",IF(V9&gt;X9,1,0))</f>
        <v>1</v>
      </c>
      <c r="V9" s="105">
        <v>15</v>
      </c>
      <c r="W9" s="97" t="s">
        <v>13</v>
      </c>
      <c r="X9" s="102">
        <v>7</v>
      </c>
      <c r="Y9" s="97">
        <f>IF(X9="","",IF(X9&gt;V9,1,0))</f>
        <v>0</v>
      </c>
      <c r="Z9" s="144"/>
      <c r="AA9" s="97">
        <f>IF(AB9="","",IF(AB9&gt;AD9,1,0))</f>
        <v>0</v>
      </c>
      <c r="AB9" s="105">
        <v>13</v>
      </c>
      <c r="AC9" s="97" t="s">
        <v>13</v>
      </c>
      <c r="AD9" s="102">
        <v>15</v>
      </c>
      <c r="AE9" s="97">
        <f>IF(AD9="","",IF(AD9&gt;AB9,1,0))</f>
        <v>1</v>
      </c>
      <c r="AF9" s="144"/>
      <c r="AG9" s="97">
        <f>IF(AH9="","",IF(AH9&gt;AJ9,1,0))</f>
        <v>1</v>
      </c>
      <c r="AH9" s="105">
        <v>15</v>
      </c>
      <c r="AI9" s="97" t="s">
        <v>13</v>
      </c>
      <c r="AJ9" s="102">
        <v>13</v>
      </c>
      <c r="AK9" s="97">
        <f>IF(AJ9="","",IF(AJ9&gt;AH9,1,0))</f>
        <v>0</v>
      </c>
      <c r="AL9" s="236"/>
      <c r="AM9" s="16" t="str">
        <f>IF(AN9="","",IF(AN9&gt;AP9,1,0))</f>
        <v/>
      </c>
      <c r="AN9" s="17"/>
      <c r="AO9" s="16"/>
      <c r="AP9" s="18"/>
      <c r="AQ9" s="16" t="str">
        <f>IF(AP9="","",IF(AP9&gt;AN9,1,0))</f>
        <v/>
      </c>
      <c r="AR9" s="144"/>
      <c r="AS9" s="97" t="str">
        <f>IF(AT9="","",IF(AT9&gt;AV9,1,0))</f>
        <v/>
      </c>
      <c r="AT9" s="105"/>
      <c r="AU9" s="97" t="s">
        <v>13</v>
      </c>
      <c r="AV9" s="102"/>
      <c r="AW9" s="97" t="str">
        <f>IF(AV9="","",IF(AV9&gt;AT9,1,0))</f>
        <v/>
      </c>
      <c r="AX9" s="203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203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171"/>
      <c r="BK9" s="171"/>
      <c r="BL9" s="171"/>
      <c r="BM9" s="233"/>
      <c r="BN9" s="179"/>
      <c r="BO9" s="160"/>
      <c r="BP9" s="160"/>
      <c r="BQ9" s="157"/>
      <c r="BR9" s="160"/>
      <c r="BS9" s="160"/>
      <c r="BT9" s="163"/>
      <c r="BU9" s="166"/>
      <c r="BW9" s="21"/>
    </row>
    <row r="10" spans="1:77" ht="12" customHeight="1">
      <c r="A10" s="207"/>
      <c r="B10" s="193"/>
      <c r="C10" s="33" t="str">
        <f>M6</f>
        <v/>
      </c>
      <c r="D10" s="128">
        <f>SUM(L6)</f>
        <v>0</v>
      </c>
      <c r="E10" s="128" t="s">
        <v>13</v>
      </c>
      <c r="F10" s="128">
        <f>SUM(J6)</f>
        <v>0</v>
      </c>
      <c r="G10" s="15" t="str">
        <f>I6</f>
        <v/>
      </c>
      <c r="H10" s="214"/>
      <c r="I10" s="215"/>
      <c r="J10" s="215"/>
      <c r="K10" s="215"/>
      <c r="L10" s="215"/>
      <c r="M10" s="216"/>
      <c r="N10" s="144"/>
      <c r="O10" s="16">
        <f>IF(P10="","",IF(P10&gt;R10,1,0))</f>
        <v>0</v>
      </c>
      <c r="P10" s="19">
        <v>10</v>
      </c>
      <c r="Q10" s="16" t="s">
        <v>13</v>
      </c>
      <c r="R10" s="20">
        <v>15</v>
      </c>
      <c r="S10" s="16">
        <f>IF(R10="","",IF(R10&gt;P10,1,0))</f>
        <v>1</v>
      </c>
      <c r="T10" s="144"/>
      <c r="U10" s="97">
        <f>IF(V10="","",IF(V10&gt;X10,1,0))</f>
        <v>1</v>
      </c>
      <c r="V10" s="106">
        <v>15</v>
      </c>
      <c r="W10" s="97" t="s">
        <v>13</v>
      </c>
      <c r="X10" s="103">
        <v>4</v>
      </c>
      <c r="Y10" s="97">
        <f>IF(X10="","",IF(X10&gt;V10,1,0))</f>
        <v>0</v>
      </c>
      <c r="Z10" s="144"/>
      <c r="AA10" s="97">
        <f>IF(AB10="","",IF(AB10&gt;AD10,1,0))</f>
        <v>0</v>
      </c>
      <c r="AB10" s="106">
        <v>9</v>
      </c>
      <c r="AC10" s="97" t="s">
        <v>13</v>
      </c>
      <c r="AD10" s="103">
        <v>15</v>
      </c>
      <c r="AE10" s="97">
        <f>IF(AD10="","",IF(AD10&gt;AB10,1,0))</f>
        <v>1</v>
      </c>
      <c r="AF10" s="144"/>
      <c r="AG10" s="97">
        <f>IF(AH10="","",IF(AH10&gt;AJ10,1,0))</f>
        <v>1</v>
      </c>
      <c r="AH10" s="106">
        <v>15</v>
      </c>
      <c r="AI10" s="97" t="s">
        <v>13</v>
      </c>
      <c r="AJ10" s="103">
        <v>12</v>
      </c>
      <c r="AK10" s="97">
        <f>IF(AJ10="","",IF(AJ10&gt;AH10,1,0))</f>
        <v>0</v>
      </c>
      <c r="AL10" s="236"/>
      <c r="AM10" s="16" t="str">
        <f>IF(AN10="","",IF(AN10&gt;AP10,1,0))</f>
        <v/>
      </c>
      <c r="AN10" s="19"/>
      <c r="AO10" s="16"/>
      <c r="AP10" s="20"/>
      <c r="AQ10" s="16" t="str">
        <f>IF(AP10="","",IF(AP10&gt;AN10,1,0))</f>
        <v/>
      </c>
      <c r="AR10" s="144"/>
      <c r="AS10" s="97" t="str">
        <f>IF(AT10="","",IF(AT10&gt;AV10,1,0))</f>
        <v/>
      </c>
      <c r="AT10" s="106"/>
      <c r="AU10" s="97" t="s">
        <v>13</v>
      </c>
      <c r="AV10" s="103"/>
      <c r="AW10" s="97" t="str">
        <f>IF(AV10="","",IF(AV10&gt;AT10,1,0))</f>
        <v/>
      </c>
      <c r="AX10" s="203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203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171"/>
      <c r="BK10" s="171"/>
      <c r="BL10" s="171"/>
      <c r="BM10" s="233"/>
      <c r="BN10" s="179"/>
      <c r="BO10" s="160"/>
      <c r="BP10" s="160"/>
      <c r="BQ10" s="157"/>
      <c r="BR10" s="160"/>
      <c r="BS10" s="160"/>
      <c r="BT10" s="163"/>
      <c r="BU10" s="166"/>
      <c r="BW10" s="21"/>
    </row>
    <row r="11" spans="1:77" ht="12" customHeight="1" thickBot="1">
      <c r="A11" s="208"/>
      <c r="B11" s="221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217"/>
      <c r="I11" s="218"/>
      <c r="J11" s="218"/>
      <c r="K11" s="218"/>
      <c r="L11" s="218"/>
      <c r="M11" s="219"/>
      <c r="N11" s="145"/>
      <c r="O11" s="16">
        <f>IF(P11="","",IF(P11&gt;R11,1,0))</f>
        <v>0</v>
      </c>
      <c r="P11" s="25">
        <v>9</v>
      </c>
      <c r="Q11" s="26" t="s">
        <v>13</v>
      </c>
      <c r="R11" s="27">
        <v>15</v>
      </c>
      <c r="S11" s="16">
        <f>IF(R11="","",IF(R11&gt;P11,1,0))</f>
        <v>1</v>
      </c>
      <c r="T11" s="145"/>
      <c r="U11" s="97" t="str">
        <f>IF(V11="","",IF(V11&gt;X11,1,0))</f>
        <v/>
      </c>
      <c r="V11" s="107"/>
      <c r="W11" s="108" t="s">
        <v>13</v>
      </c>
      <c r="X11" s="104"/>
      <c r="Y11" s="97" t="str">
        <f>IF(X11="","",IF(X11&gt;V11,1,0))</f>
        <v/>
      </c>
      <c r="Z11" s="145"/>
      <c r="AA11" s="97" t="str">
        <f>IF(AB11="","",IF(AB11&gt;AD11,1,0))</f>
        <v/>
      </c>
      <c r="AB11" s="107"/>
      <c r="AC11" s="108" t="s">
        <v>13</v>
      </c>
      <c r="AD11" s="104"/>
      <c r="AE11" s="97" t="str">
        <f>IF(AD11="","",IF(AD11&gt;AB11,1,0))</f>
        <v/>
      </c>
      <c r="AF11" s="145"/>
      <c r="AG11" s="97" t="str">
        <f>IF(AH11="","",IF(AH11&gt;AJ11,1,0))</f>
        <v/>
      </c>
      <c r="AH11" s="107"/>
      <c r="AI11" s="108" t="s">
        <v>13</v>
      </c>
      <c r="AJ11" s="104"/>
      <c r="AK11" s="97" t="str">
        <f>IF(AJ11="","",IF(AJ11&gt;AH11,1,0))</f>
        <v/>
      </c>
      <c r="AL11" s="237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145"/>
      <c r="AS11" s="97" t="str">
        <f>IF(AT11="","",IF(AT11&gt;AV11,1,0))</f>
        <v/>
      </c>
      <c r="AT11" s="107"/>
      <c r="AU11" s="108" t="s">
        <v>13</v>
      </c>
      <c r="AV11" s="104"/>
      <c r="AW11" s="97" t="str">
        <f>IF(AV11="","",IF(AV11&gt;AT11,1,0))</f>
        <v/>
      </c>
      <c r="AX11" s="204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204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174"/>
      <c r="BK11" s="174"/>
      <c r="BL11" s="174"/>
      <c r="BM11" s="234"/>
      <c r="BN11" s="199"/>
      <c r="BO11" s="190"/>
      <c r="BP11" s="190"/>
      <c r="BQ11" s="191"/>
      <c r="BR11" s="190"/>
      <c r="BS11" s="190"/>
      <c r="BT11" s="187"/>
      <c r="BU11" s="188"/>
      <c r="BW11" s="21"/>
    </row>
    <row r="12" spans="1:77" ht="12" customHeight="1">
      <c r="A12" s="28">
        <f>H2</f>
        <v>0</v>
      </c>
      <c r="B12" s="228" t="str">
        <f>N4</f>
        <v>⑩</v>
      </c>
      <c r="C12" s="40"/>
      <c r="D12" s="41">
        <f>$R$4</f>
        <v>2</v>
      </c>
      <c r="E12" s="41" t="s">
        <v>13</v>
      </c>
      <c r="F12" s="41">
        <f>O4</f>
        <v>1</v>
      </c>
      <c r="G12" s="42"/>
      <c r="H12" s="229" t="str">
        <f>N8</f>
        <v>⑥</v>
      </c>
      <c r="I12" s="30"/>
      <c r="J12" s="30">
        <f>R8</f>
        <v>2</v>
      </c>
      <c r="K12" s="43" t="s">
        <v>13</v>
      </c>
      <c r="L12" s="41">
        <f>O8</f>
        <v>1</v>
      </c>
      <c r="M12" s="31"/>
      <c r="N12" s="211"/>
      <c r="O12" s="212"/>
      <c r="P12" s="212"/>
      <c r="Q12" s="212"/>
      <c r="R12" s="212"/>
      <c r="S12" s="213"/>
      <c r="T12" s="202" t="s">
        <v>24</v>
      </c>
      <c r="U12" s="98">
        <f>IF(V13="","",SUM(U13:U15))</f>
        <v>2</v>
      </c>
      <c r="V12" s="12"/>
      <c r="W12" s="13" t="s">
        <v>13</v>
      </c>
      <c r="X12" s="11">
        <f>IF(X13="","",SUM(Y13:Y15))</f>
        <v>0</v>
      </c>
      <c r="Y12" s="12"/>
      <c r="Z12" s="143" t="s">
        <v>17</v>
      </c>
      <c r="AA12" s="98">
        <f>IF(AB13="","",SUM(AA13:AA15))</f>
        <v>1</v>
      </c>
      <c r="AB12" s="99"/>
      <c r="AC12" s="101" t="s">
        <v>13</v>
      </c>
      <c r="AD12" s="98">
        <f>IF(AD13="","",SUM(AE13:AE15))</f>
        <v>2</v>
      </c>
      <c r="AE12" s="99"/>
      <c r="AF12" s="146"/>
      <c r="AG12" s="93" t="str">
        <f>IF(AH13="","",SUM(AG13:AG15))</f>
        <v/>
      </c>
      <c r="AH12" s="94"/>
      <c r="AI12" s="41" t="s">
        <v>13</v>
      </c>
      <c r="AJ12" s="93" t="str">
        <f>IF(AJ13="","",SUM(AK13:AK15))</f>
        <v/>
      </c>
      <c r="AK12" s="94"/>
      <c r="AL12" s="202"/>
      <c r="AM12" s="98" t="str">
        <f>IF(AN13="","",SUM(AM13:AM15))</f>
        <v/>
      </c>
      <c r="AN12" s="99"/>
      <c r="AO12" s="101" t="s">
        <v>13</v>
      </c>
      <c r="AP12" s="98" t="str">
        <f>IF(AP13="","",SUM(AQ13:AQ15))</f>
        <v/>
      </c>
      <c r="AQ12" s="99"/>
      <c r="AR12" s="184"/>
      <c r="AS12" s="93" t="str">
        <f>IF(AT13="","",SUM(AS13:AS15))</f>
        <v/>
      </c>
      <c r="AT12" s="94"/>
      <c r="AU12" s="41" t="s">
        <v>13</v>
      </c>
      <c r="AV12" s="93" t="str">
        <f>IF(AV13="","",SUM(AW13:AW15))</f>
        <v/>
      </c>
      <c r="AW12" s="94"/>
      <c r="AX12" s="202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202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173">
        <f>SUMPRODUCT((J12=2)+(D12=2)+(U12=2)+(AA12=2)+(AG12=2)+(AM12=2)+(AS12=2)+(AY12=2)+(BE12=2))</f>
        <v>3</v>
      </c>
      <c r="BK12" s="205" t="s">
        <v>14</v>
      </c>
      <c r="BL12" s="173">
        <f>SUMPRODUCT((L12=2)+(F12=2)+(X12=2)+(AD12=2)+(AJ12=2)+(AP12=2)+(AV12=2)+(BB12=2)+(BH12=2))</f>
        <v>1</v>
      </c>
      <c r="BM12" s="175">
        <f t="shared" ref="BM12" si="1">SUM(BJ12*2)+BL12</f>
        <v>7</v>
      </c>
      <c r="BN12" s="198">
        <f>SUM(D12,J12,O12,U12,AA12,AG12,AM12,AS12,AY12,BE12)</f>
        <v>7</v>
      </c>
      <c r="BO12" s="189" t="s">
        <v>14</v>
      </c>
      <c r="BP12" s="189">
        <f>SUM(F12,L12,X12,AD12,AJ12,AP12,AV12,BB12,BH12)</f>
        <v>4</v>
      </c>
      <c r="BQ12" s="156">
        <f>SUM(BN12/BP12)</f>
        <v>1.75</v>
      </c>
      <c r="BR12" s="189">
        <f>SUM(J13,J14,J15,P13,P14,P15,V13,V14,V15,AB13,AB14,AB15,AH13,AH14,AH15,AN13,AN14,AN15,AT13,AT14,AT15,AZ13,AZ14,AZ15,BF13,BF14,BF15,D13,D14,D15)</f>
        <v>151</v>
      </c>
      <c r="BS12" s="189">
        <f>SUM(F13,F14,F15,L13,L14,L15,R13,R14,R15,X13,X14,X15,AD13,AD14,AD15,AJ13,AJ14,AJ15,AP13,AP14,AP15,AV13,AV14,AV15,BB13,BB14,BB15,BH13,BH14,BH15)</f>
        <v>131</v>
      </c>
      <c r="BT12" s="162">
        <f>SUM(BR12/BS12)</f>
        <v>1.1526717557251909</v>
      </c>
      <c r="BU12" s="166">
        <f>$BV12</f>
        <v>2</v>
      </c>
      <c r="BV12" s="1">
        <f>RANK(BY12,BY$4:BY$43)</f>
        <v>2</v>
      </c>
      <c r="BW12" s="21">
        <f>IF(BN12=0,0,IF(BP12=0,9,BQ12))</f>
        <v>1.75</v>
      </c>
      <c r="BX12" s="1">
        <f>IF(BR12=0,0,BT12)</f>
        <v>1.1526717557251909</v>
      </c>
      <c r="BY12" s="1">
        <f>BJ12+0.01*BW12+0.00001*BX12</f>
        <v>3.0175115267175574</v>
      </c>
    </row>
    <row r="13" spans="1:77" ht="12" customHeight="1">
      <c r="A13" s="207" t="str">
        <f>N3</f>
        <v>ミラクル</v>
      </c>
      <c r="B13" s="193"/>
      <c r="C13" s="33">
        <f>S5</f>
        <v>1</v>
      </c>
      <c r="D13" s="128">
        <f>R5</f>
        <v>15</v>
      </c>
      <c r="E13" s="128">
        <f>R3</f>
        <v>0</v>
      </c>
      <c r="F13" s="128">
        <f>SUM(P5)</f>
        <v>12</v>
      </c>
      <c r="G13" s="15">
        <f>O5</f>
        <v>0</v>
      </c>
      <c r="H13" s="230"/>
      <c r="I13" s="34">
        <f>S9</f>
        <v>0</v>
      </c>
      <c r="J13" s="34">
        <f>R9</f>
        <v>9</v>
      </c>
      <c r="K13" s="34" t="s">
        <v>13</v>
      </c>
      <c r="L13" s="35">
        <f>P9</f>
        <v>15</v>
      </c>
      <c r="M13" s="36">
        <f>O9</f>
        <v>1</v>
      </c>
      <c r="N13" s="214"/>
      <c r="O13" s="215"/>
      <c r="P13" s="215"/>
      <c r="Q13" s="215"/>
      <c r="R13" s="215"/>
      <c r="S13" s="216"/>
      <c r="T13" s="203"/>
      <c r="U13" s="16">
        <f>IF(V13="","",IF(V13&gt;X13,1,0))</f>
        <v>1</v>
      </c>
      <c r="V13" s="17">
        <v>15</v>
      </c>
      <c r="W13" s="16" t="s">
        <v>13</v>
      </c>
      <c r="X13" s="18">
        <v>10</v>
      </c>
      <c r="Y13" s="16">
        <f>IF(X13="","",IF(X13&gt;V13,1,0))</f>
        <v>0</v>
      </c>
      <c r="Z13" s="144"/>
      <c r="AA13" s="97">
        <f>IF(AB13="","",IF(AB13&gt;AD13,1,0))</f>
        <v>1</v>
      </c>
      <c r="AB13" s="105">
        <v>15</v>
      </c>
      <c r="AC13" s="97" t="s">
        <v>13</v>
      </c>
      <c r="AD13" s="102">
        <v>11</v>
      </c>
      <c r="AE13" s="97">
        <f>IF(AD13="","",IF(AD13&gt;AB13,1,0))</f>
        <v>0</v>
      </c>
      <c r="AF13" s="147"/>
      <c r="AG13" s="34" t="str">
        <f>IF(AH13="","",IF(AH13&gt;AJ13,1,0))</f>
        <v/>
      </c>
      <c r="AH13" s="41"/>
      <c r="AI13" s="34" t="s">
        <v>13</v>
      </c>
      <c r="AJ13" s="67"/>
      <c r="AK13" s="34" t="str">
        <f>IF(AJ13="","",IF(AJ13&gt;AH13,1,0))</f>
        <v/>
      </c>
      <c r="AL13" s="203"/>
      <c r="AM13" s="97" t="str">
        <f>IF(AN13="","",IF(AN13&gt;AP13,1,0))</f>
        <v/>
      </c>
      <c r="AN13" s="105"/>
      <c r="AO13" s="97" t="s">
        <v>13</v>
      </c>
      <c r="AP13" s="102"/>
      <c r="AQ13" s="97" t="str">
        <f>IF(AP13="","",IF(AP13&gt;AN13,1,0))</f>
        <v/>
      </c>
      <c r="AR13" s="185"/>
      <c r="AS13" s="34" t="str">
        <f>IF(AT13="","",IF(AT13&gt;AV13,1,0))</f>
        <v/>
      </c>
      <c r="AT13" s="41"/>
      <c r="AU13" s="34" t="s">
        <v>13</v>
      </c>
      <c r="AV13" s="67"/>
      <c r="AW13" s="34" t="str">
        <f>IF(AV13="","",IF(AV13&gt;AT13,1,0))</f>
        <v/>
      </c>
      <c r="AX13" s="203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203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171"/>
      <c r="BK13" s="171"/>
      <c r="BL13" s="171"/>
      <c r="BM13" s="176"/>
      <c r="BN13" s="179"/>
      <c r="BO13" s="160"/>
      <c r="BP13" s="160"/>
      <c r="BQ13" s="157"/>
      <c r="BR13" s="160"/>
      <c r="BS13" s="160"/>
      <c r="BT13" s="163"/>
      <c r="BU13" s="166"/>
      <c r="BW13" s="21"/>
    </row>
    <row r="14" spans="1:77" ht="12" customHeight="1">
      <c r="A14" s="207"/>
      <c r="B14" s="193"/>
      <c r="C14" s="33">
        <f>S6</f>
        <v>0</v>
      </c>
      <c r="D14" s="128">
        <f>R6</f>
        <v>12</v>
      </c>
      <c r="E14" s="128" t="s">
        <v>13</v>
      </c>
      <c r="F14" s="128">
        <f>SUM(P6)</f>
        <v>15</v>
      </c>
      <c r="G14" s="15">
        <f>O6</f>
        <v>1</v>
      </c>
      <c r="H14" s="230"/>
      <c r="I14" s="34">
        <f>S10</f>
        <v>1</v>
      </c>
      <c r="J14" s="34">
        <f>R10</f>
        <v>15</v>
      </c>
      <c r="K14" s="34" t="s">
        <v>13</v>
      </c>
      <c r="L14" s="35">
        <f>P10</f>
        <v>10</v>
      </c>
      <c r="M14" s="42">
        <f>O10</f>
        <v>0</v>
      </c>
      <c r="N14" s="214"/>
      <c r="O14" s="215"/>
      <c r="P14" s="215"/>
      <c r="Q14" s="215"/>
      <c r="R14" s="215"/>
      <c r="S14" s="216"/>
      <c r="T14" s="203"/>
      <c r="U14" s="16">
        <f>IF(V14="","",IF(V14&gt;X14,1,0))</f>
        <v>1</v>
      </c>
      <c r="V14" s="19">
        <v>15</v>
      </c>
      <c r="W14" s="16" t="s">
        <v>13</v>
      </c>
      <c r="X14" s="20">
        <v>12</v>
      </c>
      <c r="Y14" s="16">
        <f>IF(X14="","",IF(X14&gt;V14,1,0))</f>
        <v>0</v>
      </c>
      <c r="Z14" s="144"/>
      <c r="AA14" s="97">
        <f>IF(AB14="","",IF(AB14&gt;AD14,1,0))</f>
        <v>0</v>
      </c>
      <c r="AB14" s="106">
        <v>13</v>
      </c>
      <c r="AC14" s="97" t="s">
        <v>13</v>
      </c>
      <c r="AD14" s="103">
        <v>15</v>
      </c>
      <c r="AE14" s="97">
        <f>IF(AD14="","",IF(AD14&gt;AB14,1,0))</f>
        <v>1</v>
      </c>
      <c r="AF14" s="147"/>
      <c r="AG14" s="34" t="str">
        <f>IF(AH14="","",IF(AH14&gt;AJ14,1,0))</f>
        <v/>
      </c>
      <c r="AH14" s="34"/>
      <c r="AI14" s="34" t="s">
        <v>13</v>
      </c>
      <c r="AJ14" s="35"/>
      <c r="AK14" s="34" t="str">
        <f>IF(AJ14="","",IF(AJ14&gt;AH14,1,0))</f>
        <v/>
      </c>
      <c r="AL14" s="203"/>
      <c r="AM14" s="97" t="str">
        <f>IF(AN14="","",IF(AN14&gt;AP14,1,0))</f>
        <v/>
      </c>
      <c r="AN14" s="106"/>
      <c r="AO14" s="97" t="s">
        <v>13</v>
      </c>
      <c r="AP14" s="103"/>
      <c r="AQ14" s="97" t="str">
        <f>IF(AP14="","",IF(AP14&gt;AN14,1,0))</f>
        <v/>
      </c>
      <c r="AR14" s="185"/>
      <c r="AS14" s="34" t="str">
        <f>IF(AT14="","",IF(AT14&gt;AV14,1,0))</f>
        <v/>
      </c>
      <c r="AT14" s="34"/>
      <c r="AU14" s="34" t="s">
        <v>13</v>
      </c>
      <c r="AV14" s="35"/>
      <c r="AW14" s="34" t="str">
        <f>IF(AV14="","",IF(AV14&gt;AT14,1,0))</f>
        <v/>
      </c>
      <c r="AX14" s="203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203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171"/>
      <c r="BK14" s="171"/>
      <c r="BL14" s="171"/>
      <c r="BM14" s="176"/>
      <c r="BN14" s="179"/>
      <c r="BO14" s="160"/>
      <c r="BP14" s="160"/>
      <c r="BQ14" s="157"/>
      <c r="BR14" s="160"/>
      <c r="BS14" s="160"/>
      <c r="BT14" s="163"/>
      <c r="BU14" s="166"/>
      <c r="BW14" s="21"/>
    </row>
    <row r="15" spans="1:77" ht="12" customHeight="1" thickBot="1">
      <c r="A15" s="208"/>
      <c r="B15" s="227"/>
      <c r="C15" s="44">
        <f>S7</f>
        <v>1</v>
      </c>
      <c r="D15" s="129">
        <f>R7</f>
        <v>15</v>
      </c>
      <c r="E15" s="129" t="s">
        <v>13</v>
      </c>
      <c r="F15" s="129">
        <f>SUM(P7)</f>
        <v>7</v>
      </c>
      <c r="G15" s="45">
        <f>O7</f>
        <v>0</v>
      </c>
      <c r="H15" s="231"/>
      <c r="I15" s="38">
        <f>S11</f>
        <v>1</v>
      </c>
      <c r="J15" s="38">
        <f>R11</f>
        <v>15</v>
      </c>
      <c r="K15" s="38" t="s">
        <v>13</v>
      </c>
      <c r="L15" s="46">
        <f>P11</f>
        <v>9</v>
      </c>
      <c r="M15" s="39">
        <f>O11</f>
        <v>0</v>
      </c>
      <c r="N15" s="217"/>
      <c r="O15" s="218"/>
      <c r="P15" s="218"/>
      <c r="Q15" s="218"/>
      <c r="R15" s="218"/>
      <c r="S15" s="219"/>
      <c r="T15" s="204"/>
      <c r="U15" s="16" t="str">
        <f>IF(V15="","",IF(V15&gt;X15,1,0))</f>
        <v/>
      </c>
      <c r="V15" s="25"/>
      <c r="W15" s="26"/>
      <c r="X15" s="27"/>
      <c r="Y15" s="16" t="str">
        <f>IF(X15="","",IF(X15&gt;V15,1,0))</f>
        <v/>
      </c>
      <c r="Z15" s="145"/>
      <c r="AA15" s="97">
        <f>IF(AB15="","",IF(AB15&gt;AD15,1,0))</f>
        <v>0</v>
      </c>
      <c r="AB15" s="107">
        <v>12</v>
      </c>
      <c r="AC15" s="108" t="s">
        <v>13</v>
      </c>
      <c r="AD15" s="104">
        <v>15</v>
      </c>
      <c r="AE15" s="97">
        <f>IF(AD15="","",IF(AD15&gt;AB15,1,0))</f>
        <v>1</v>
      </c>
      <c r="AF15" s="148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204"/>
      <c r="AM15" s="97" t="str">
        <f>IF(AN15="","",IF(AN15&gt;AP15,1,0))</f>
        <v/>
      </c>
      <c r="AN15" s="107"/>
      <c r="AO15" s="108" t="s">
        <v>13</v>
      </c>
      <c r="AP15" s="104"/>
      <c r="AQ15" s="97" t="str">
        <f>IF(AP15="","",IF(AP15&gt;AN15,1,0))</f>
        <v/>
      </c>
      <c r="AR15" s="201"/>
      <c r="AS15" s="34" t="str">
        <f>IF(AT15="","",IF(AT15&gt;AV15,1,0))</f>
        <v/>
      </c>
      <c r="AT15" s="38"/>
      <c r="AU15" s="38" t="s">
        <v>13</v>
      </c>
      <c r="AV15" s="46"/>
      <c r="AW15" s="34" t="str">
        <f>IF(AV15="","",IF(AV15&gt;AT15,1,0))</f>
        <v/>
      </c>
      <c r="AX15" s="204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204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174"/>
      <c r="BK15" s="174"/>
      <c r="BL15" s="174"/>
      <c r="BM15" s="177"/>
      <c r="BN15" s="199"/>
      <c r="BO15" s="190"/>
      <c r="BP15" s="190"/>
      <c r="BQ15" s="191"/>
      <c r="BR15" s="190"/>
      <c r="BS15" s="190"/>
      <c r="BT15" s="187"/>
      <c r="BU15" s="188"/>
      <c r="BW15" s="21"/>
    </row>
    <row r="16" spans="1:77" ht="12" customHeight="1">
      <c r="A16" s="28">
        <f>N2</f>
        <v>0</v>
      </c>
      <c r="B16" s="220" t="str">
        <f>T4</f>
        <v>⑦</v>
      </c>
      <c r="C16" s="29"/>
      <c r="D16" s="30">
        <f>X4</f>
        <v>0</v>
      </c>
      <c r="E16" s="30" t="s">
        <v>13</v>
      </c>
      <c r="F16" s="30">
        <f>U4</f>
        <v>2</v>
      </c>
      <c r="G16" s="31"/>
      <c r="H16" s="195" t="str">
        <f>$T$8</f>
        <v>⑪</v>
      </c>
      <c r="I16" s="30"/>
      <c r="J16" s="30">
        <f>X8</f>
        <v>0</v>
      </c>
      <c r="K16" s="30" t="s">
        <v>13</v>
      </c>
      <c r="L16" s="47">
        <f>SUM(U8)</f>
        <v>2</v>
      </c>
      <c r="M16" s="31"/>
      <c r="N16" s="181" t="str">
        <f>T12</f>
        <v>③</v>
      </c>
      <c r="O16" s="30"/>
      <c r="P16" s="30">
        <f>X12</f>
        <v>0</v>
      </c>
      <c r="Q16" s="30" t="s">
        <v>13</v>
      </c>
      <c r="R16" s="43">
        <f>U12</f>
        <v>2</v>
      </c>
      <c r="S16" s="31"/>
      <c r="T16" s="211"/>
      <c r="U16" s="212"/>
      <c r="V16" s="212"/>
      <c r="W16" s="212"/>
      <c r="X16" s="212"/>
      <c r="Y16" s="213"/>
      <c r="Z16" s="184"/>
      <c r="AA16" s="93" t="str">
        <f>IF(AB17="","",SUM(AA17:AA19))</f>
        <v/>
      </c>
      <c r="AB16" s="94"/>
      <c r="AC16" s="41" t="s">
        <v>13</v>
      </c>
      <c r="AD16" s="93" t="str">
        <f>IF(AD17="","",SUM(AE17:AE19))</f>
        <v/>
      </c>
      <c r="AE16" s="94"/>
      <c r="AF16" s="143" t="s">
        <v>15</v>
      </c>
      <c r="AG16" s="98">
        <f>IF(AH17="","",SUM(AG17:AG19))</f>
        <v>0</v>
      </c>
      <c r="AH16" s="99"/>
      <c r="AI16" s="101" t="s">
        <v>13</v>
      </c>
      <c r="AJ16" s="98">
        <f>IF(AJ17="","",SUM(AK17:AK19))</f>
        <v>2</v>
      </c>
      <c r="AK16" s="99"/>
      <c r="AL16" s="184"/>
      <c r="AM16" s="93" t="str">
        <f>IF(AN17="","",SUM(AM17:AM19))</f>
        <v/>
      </c>
      <c r="AN16" s="94"/>
      <c r="AO16" s="41" t="s">
        <v>13</v>
      </c>
      <c r="AP16" s="93" t="str">
        <f>IF(AP17="","",SUM(AQ17:AQ19))</f>
        <v/>
      </c>
      <c r="AQ16" s="94"/>
      <c r="AR16" s="143"/>
      <c r="AS16" s="98" t="str">
        <f>IF(AT17="","",SUM(AS17:AS19))</f>
        <v/>
      </c>
      <c r="AT16" s="99"/>
      <c r="AU16" s="101" t="s">
        <v>13</v>
      </c>
      <c r="AV16" s="98" t="str">
        <f>IF(AV17="","",SUM(AW17:AW19))</f>
        <v/>
      </c>
      <c r="AW16" s="99"/>
      <c r="AX16" s="202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202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173">
        <f>SUMPRODUCT((J16=2)+(P16=2)+(D16=2)+(AA16=2)+(AG16=2)+(AM16=2)+(AS16=2)+(AY16=2)+(BE16=2))</f>
        <v>0</v>
      </c>
      <c r="BK16" s="205" t="s">
        <v>14</v>
      </c>
      <c r="BL16" s="173">
        <f>SUMPRODUCT((L16=2)+(R16=2)+(F16=2)+(AD16=2)+(AJ16=2)+(AP16=2)+(AV16=2)+(BB16=2)+(BH16=2))</f>
        <v>4</v>
      </c>
      <c r="BM16" s="175">
        <f t="shared" ref="BM16" si="2">SUM(BJ16*2)+BL16</f>
        <v>4</v>
      </c>
      <c r="BN16" s="198">
        <f>SUM(D16,J16,P16,U16,AA16,AG16,AM16,AS16,AY16,BE16)</f>
        <v>0</v>
      </c>
      <c r="BO16" s="189" t="s">
        <v>14</v>
      </c>
      <c r="BP16" s="189">
        <f>SUM(F16,L16,R16,AD16,AJ16,AP16,AV16,BB16,BH16)</f>
        <v>8</v>
      </c>
      <c r="BQ16" s="156">
        <f>SUM(BN16/BP16)</f>
        <v>0</v>
      </c>
      <c r="BR16" s="189">
        <f>SUM(J17,J18,J19,P17,P18,P19,V17,V18,V19,AB17,AB18,AB19,AH17,AH18,AH19,AN17,AN18,AN19,AT17,AT18,AT19,AZ17,AZ18,AZ19,BF17,BF18,BF19,D17,D18,D19)</f>
        <v>80</v>
      </c>
      <c r="BS16" s="189">
        <f>SUM(F17,F18,F19,L17,L18,L19,R17,R18,R19,X17,X18,X19,AD17,AD18,AD19,AJ17,AJ18,AJ19,AP17,AP18,AP19,AV17,AV18,AV19,BB17,BB18,BB19,BH17,BH18,BH19)</f>
        <v>124</v>
      </c>
      <c r="BT16" s="162">
        <f>SUM(BR16/BS16)</f>
        <v>0.64516129032258063</v>
      </c>
      <c r="BU16" s="166">
        <f>$BV16</f>
        <v>6</v>
      </c>
      <c r="BV16" s="1">
        <f>RANK(BY16,BY$4:BY$43)</f>
        <v>6</v>
      </c>
      <c r="BW16" s="21">
        <f>IF(BN16=0,0,IF(BP16=0,9,BQ16))</f>
        <v>0</v>
      </c>
      <c r="BX16" s="1">
        <f>IF(BR16=0,0,BT16)</f>
        <v>0.64516129032258063</v>
      </c>
      <c r="BY16" s="1">
        <f>BJ16+0.01*BW16+0.00001*BX16</f>
        <v>6.4516129032258064E-6</v>
      </c>
    </row>
    <row r="17" spans="1:77" ht="12" customHeight="1" thickBot="1">
      <c r="A17" s="207" t="str">
        <f>T3</f>
        <v>SUPER　COMBI</v>
      </c>
      <c r="B17" s="193"/>
      <c r="C17" s="33">
        <f>Y5</f>
        <v>0</v>
      </c>
      <c r="D17" s="128">
        <f>X5</f>
        <v>15</v>
      </c>
      <c r="E17" s="128" t="s">
        <v>14</v>
      </c>
      <c r="F17" s="128">
        <f>V5</f>
        <v>17</v>
      </c>
      <c r="G17" s="15">
        <f>U5</f>
        <v>1</v>
      </c>
      <c r="H17" s="196"/>
      <c r="I17" s="34">
        <f>Y9</f>
        <v>0</v>
      </c>
      <c r="J17" s="34">
        <f>X9</f>
        <v>7</v>
      </c>
      <c r="K17" s="34" t="s">
        <v>13</v>
      </c>
      <c r="L17" s="34">
        <f>V9</f>
        <v>15</v>
      </c>
      <c r="M17" s="48">
        <f>U9</f>
        <v>1</v>
      </c>
      <c r="N17" s="182"/>
      <c r="O17" s="35">
        <f>Y13</f>
        <v>0</v>
      </c>
      <c r="P17" s="48">
        <f>X13</f>
        <v>10</v>
      </c>
      <c r="Q17" s="34" t="s">
        <v>13</v>
      </c>
      <c r="R17" s="35">
        <f>V13</f>
        <v>15</v>
      </c>
      <c r="S17" s="48">
        <f>U13</f>
        <v>1</v>
      </c>
      <c r="T17" s="214"/>
      <c r="U17" s="215"/>
      <c r="V17" s="215"/>
      <c r="W17" s="215"/>
      <c r="X17" s="215"/>
      <c r="Y17" s="216"/>
      <c r="Z17" s="185"/>
      <c r="AA17" s="34" t="str">
        <f>IF(AB17="","",IF(AB17&gt;AD17,1,0))</f>
        <v/>
      </c>
      <c r="AB17" s="41"/>
      <c r="AC17" s="34" t="s">
        <v>13</v>
      </c>
      <c r="AD17" s="67"/>
      <c r="AE17" s="34" t="str">
        <f>IF(AD17="","",IF(AD17&gt;AB17,1,0))</f>
        <v/>
      </c>
      <c r="AF17" s="144"/>
      <c r="AG17" s="97">
        <f>IF(AH17="","",IF(AH17&gt;AJ17,1,0))</f>
        <v>0</v>
      </c>
      <c r="AH17" s="105">
        <v>15</v>
      </c>
      <c r="AI17" s="97" t="s">
        <v>13</v>
      </c>
      <c r="AJ17" s="102">
        <v>17</v>
      </c>
      <c r="AK17" s="97">
        <f>IF(AJ17="","",IF(AJ17&gt;AH17,1,0))</f>
        <v>1</v>
      </c>
      <c r="AL17" s="185"/>
      <c r="AM17" s="34" t="str">
        <f>IF(AN17="","",IF(AN17&gt;AP17,1,0))</f>
        <v/>
      </c>
      <c r="AN17" s="41"/>
      <c r="AO17" s="34" t="s">
        <v>13</v>
      </c>
      <c r="AP17" s="67"/>
      <c r="AQ17" s="34" t="str">
        <f>IF(AP17="","",IF(AP17&gt;AN17,1,0))</f>
        <v/>
      </c>
      <c r="AR17" s="144"/>
      <c r="AS17" s="97" t="str">
        <f>IF(AT17="","",IF(AT17&gt;AV17,1,0))</f>
        <v/>
      </c>
      <c r="AT17" s="105"/>
      <c r="AU17" s="97" t="s">
        <v>13</v>
      </c>
      <c r="AV17" s="102"/>
      <c r="AW17" s="97" t="str">
        <f>IF(AV17="","",IF(AV17&gt;AT17,1,0))</f>
        <v/>
      </c>
      <c r="AX17" s="203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203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171"/>
      <c r="BK17" s="171"/>
      <c r="BL17" s="171"/>
      <c r="BM17" s="176"/>
      <c r="BN17" s="179"/>
      <c r="BO17" s="160"/>
      <c r="BP17" s="160"/>
      <c r="BQ17" s="157"/>
      <c r="BR17" s="160"/>
      <c r="BS17" s="160"/>
      <c r="BT17" s="163"/>
      <c r="BU17" s="166"/>
      <c r="BW17" s="21"/>
    </row>
    <row r="18" spans="1:77" ht="12" customHeight="1">
      <c r="A18" s="207"/>
      <c r="B18" s="193"/>
      <c r="C18" s="33">
        <f>Y6</f>
        <v>0</v>
      </c>
      <c r="D18" s="128">
        <f>X6</f>
        <v>12</v>
      </c>
      <c r="E18" s="47" t="s">
        <v>13</v>
      </c>
      <c r="F18" s="128">
        <f>V6</f>
        <v>15</v>
      </c>
      <c r="G18" s="15">
        <f>U6</f>
        <v>1</v>
      </c>
      <c r="H18" s="196"/>
      <c r="I18" s="34">
        <f>Y10</f>
        <v>0</v>
      </c>
      <c r="J18" s="34">
        <f>X10</f>
        <v>4</v>
      </c>
      <c r="K18" s="34" t="s">
        <v>13</v>
      </c>
      <c r="L18" s="34">
        <f>V10</f>
        <v>15</v>
      </c>
      <c r="M18" s="48">
        <f>U10</f>
        <v>1</v>
      </c>
      <c r="N18" s="182"/>
      <c r="O18" s="35">
        <f>Y14</f>
        <v>0</v>
      </c>
      <c r="P18" s="48">
        <f>X14</f>
        <v>12</v>
      </c>
      <c r="Q18" s="34" t="s">
        <v>13</v>
      </c>
      <c r="R18" s="35">
        <f>V14</f>
        <v>15</v>
      </c>
      <c r="S18" s="48">
        <f>U14</f>
        <v>1</v>
      </c>
      <c r="T18" s="214"/>
      <c r="U18" s="215"/>
      <c r="V18" s="215"/>
      <c r="W18" s="215"/>
      <c r="X18" s="215"/>
      <c r="Y18" s="216"/>
      <c r="Z18" s="185"/>
      <c r="AA18" s="34" t="str">
        <f>IF(AB18="","",IF(AB18&gt;AD18,1,0))</f>
        <v/>
      </c>
      <c r="AB18" s="34"/>
      <c r="AC18" s="34" t="s">
        <v>13</v>
      </c>
      <c r="AD18" s="35"/>
      <c r="AE18" s="34" t="str">
        <f>IF(AD18="","",IF(AD18&gt;AB18,1,0))</f>
        <v/>
      </c>
      <c r="AF18" s="144"/>
      <c r="AG18" s="97">
        <f>IF(AH18="","",IF(AH18&gt;AJ18,1,0))</f>
        <v>0</v>
      </c>
      <c r="AH18" s="106">
        <v>5</v>
      </c>
      <c r="AI18" s="97" t="s">
        <v>13</v>
      </c>
      <c r="AJ18" s="103">
        <v>15</v>
      </c>
      <c r="AK18" s="97">
        <f>IF(AJ18="","",IF(AJ18&gt;AH18,1,0))</f>
        <v>1</v>
      </c>
      <c r="AL18" s="185"/>
      <c r="AM18" s="34" t="str">
        <f>IF(AN18="","",IF(AN18&gt;AP18,1,0))</f>
        <v/>
      </c>
      <c r="AN18" s="34"/>
      <c r="AO18" s="34" t="s">
        <v>13</v>
      </c>
      <c r="AP18" s="35"/>
      <c r="AQ18" s="34" t="str">
        <f>IF(AP18="","",IF(AP18&gt;AN18,1,0))</f>
        <v/>
      </c>
      <c r="AR18" s="144"/>
      <c r="AS18" s="97" t="str">
        <f>IF(AT18="","",IF(AT18&gt;AV18,1,0))</f>
        <v/>
      </c>
      <c r="AT18" s="106"/>
      <c r="AU18" s="97" t="s">
        <v>13</v>
      </c>
      <c r="AV18" s="103"/>
      <c r="AW18" s="97" t="str">
        <f>IF(AV18="","",IF(AV18&gt;AT18,1,0))</f>
        <v/>
      </c>
      <c r="AX18" s="203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203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171"/>
      <c r="BK18" s="171"/>
      <c r="BL18" s="171"/>
      <c r="BM18" s="176"/>
      <c r="BN18" s="179"/>
      <c r="BO18" s="160"/>
      <c r="BP18" s="160"/>
      <c r="BQ18" s="157"/>
      <c r="BR18" s="160"/>
      <c r="BS18" s="160"/>
      <c r="BT18" s="163"/>
      <c r="BU18" s="166"/>
      <c r="BW18" s="21"/>
    </row>
    <row r="19" spans="1:77" ht="12" customHeight="1" thickBot="1">
      <c r="A19" s="208"/>
      <c r="B19" s="227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206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200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217"/>
      <c r="U19" s="218"/>
      <c r="V19" s="218"/>
      <c r="W19" s="218"/>
      <c r="X19" s="218"/>
      <c r="Y19" s="219"/>
      <c r="Z19" s="201"/>
      <c r="AA19" s="34" t="str">
        <f>IF(AB19="","",IF(AB19&gt;AD19,1,0))</f>
        <v/>
      </c>
      <c r="AB19" s="38"/>
      <c r="AC19" s="38" t="s">
        <v>13</v>
      </c>
      <c r="AD19" s="46"/>
      <c r="AE19" s="34" t="str">
        <f>IF(AD19="","",IF(AD19&gt;AB19,1,0))</f>
        <v/>
      </c>
      <c r="AF19" s="145"/>
      <c r="AG19" s="97" t="str">
        <f>IF(AH19="","",IF(AH19&gt;AJ19,1,0))</f>
        <v/>
      </c>
      <c r="AH19" s="107"/>
      <c r="AI19" s="108" t="s">
        <v>13</v>
      </c>
      <c r="AJ19" s="104"/>
      <c r="AK19" s="97" t="str">
        <f>IF(AJ19="","",IF(AJ19&gt;AH19,1,0))</f>
        <v/>
      </c>
      <c r="AL19" s="201"/>
      <c r="AM19" s="34" t="str">
        <f>IF(AN19="","",IF(AN19&gt;AP19,1,0))</f>
        <v/>
      </c>
      <c r="AN19" s="38"/>
      <c r="AO19" s="38" t="s">
        <v>13</v>
      </c>
      <c r="AP19" s="46"/>
      <c r="AQ19" s="34" t="str">
        <f>IF(AP19="","",IF(AP19&gt;AN19,1,0))</f>
        <v/>
      </c>
      <c r="AR19" s="145"/>
      <c r="AS19" s="97" t="str">
        <f>IF(AT19="","",IF(AT19&gt;AV19,1,0))</f>
        <v/>
      </c>
      <c r="AT19" s="107"/>
      <c r="AU19" s="108" t="s">
        <v>13</v>
      </c>
      <c r="AV19" s="104"/>
      <c r="AW19" s="97" t="str">
        <f>IF(AV19="","",IF(AV19&gt;AT19,1,0))</f>
        <v/>
      </c>
      <c r="AX19" s="204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204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174"/>
      <c r="BK19" s="174"/>
      <c r="BL19" s="174"/>
      <c r="BM19" s="177"/>
      <c r="BN19" s="199"/>
      <c r="BO19" s="190"/>
      <c r="BP19" s="190"/>
      <c r="BQ19" s="191"/>
      <c r="BR19" s="190"/>
      <c r="BS19" s="190"/>
      <c r="BT19" s="187"/>
      <c r="BU19" s="188"/>
      <c r="BW19" s="21"/>
    </row>
    <row r="20" spans="1:77" ht="12" customHeight="1">
      <c r="A20" s="28">
        <f>T2</f>
        <v>0</v>
      </c>
      <c r="B20" s="193" t="str">
        <f>Z4</f>
        <v>④</v>
      </c>
      <c r="C20" s="40"/>
      <c r="D20" s="41">
        <f>AD4</f>
        <v>2</v>
      </c>
      <c r="E20" s="41" t="s">
        <v>13</v>
      </c>
      <c r="F20" s="41">
        <f>AA4</f>
        <v>1</v>
      </c>
      <c r="G20" s="42"/>
      <c r="H20" s="195" t="str">
        <f>$Z$8</f>
        <v>②</v>
      </c>
      <c r="I20" s="30"/>
      <c r="J20" s="30">
        <f>AD8</f>
        <v>2</v>
      </c>
      <c r="K20" s="30" t="s">
        <v>13</v>
      </c>
      <c r="L20" s="43">
        <f>AA8</f>
        <v>0</v>
      </c>
      <c r="M20" s="31"/>
      <c r="N20" s="181" t="str">
        <f>$Z$12</f>
        <v>⑧</v>
      </c>
      <c r="O20" s="30"/>
      <c r="P20" s="30">
        <f>AD12</f>
        <v>2</v>
      </c>
      <c r="Q20" s="30" t="s">
        <v>13</v>
      </c>
      <c r="R20" s="43">
        <f>AA12</f>
        <v>1</v>
      </c>
      <c r="S20" s="31"/>
      <c r="T20" s="181">
        <f>Z16</f>
        <v>0</v>
      </c>
      <c r="U20" s="50"/>
      <c r="V20" s="30" t="str">
        <f>AD16</f>
        <v/>
      </c>
      <c r="W20" s="30" t="s">
        <v>13</v>
      </c>
      <c r="X20" s="43" t="str">
        <f>AA16</f>
        <v/>
      </c>
      <c r="Y20" s="31"/>
      <c r="Z20" s="211"/>
      <c r="AA20" s="212"/>
      <c r="AB20" s="212"/>
      <c r="AC20" s="212"/>
      <c r="AD20" s="212"/>
      <c r="AE20" s="213"/>
      <c r="AF20" s="143" t="s">
        <v>20</v>
      </c>
      <c r="AG20" s="98">
        <f>IF(AH21="","",SUM(AG21:AG23))</f>
        <v>2</v>
      </c>
      <c r="AH20" s="99"/>
      <c r="AI20" s="101" t="s">
        <v>13</v>
      </c>
      <c r="AJ20" s="98">
        <f>IF(AJ21="","",SUM(AK21:AK23))</f>
        <v>0</v>
      </c>
      <c r="AK20" s="99"/>
      <c r="AL20" s="143"/>
      <c r="AM20" s="98" t="str">
        <f>IF(AN21="","",SUM(AM21:AM23))</f>
        <v/>
      </c>
      <c r="AN20" s="99"/>
      <c r="AO20" s="101" t="s">
        <v>13</v>
      </c>
      <c r="AP20" s="98" t="str">
        <f>IF(AP21="","",SUM(AQ21:AQ23))</f>
        <v/>
      </c>
      <c r="AQ20" s="99"/>
      <c r="AR20" s="184"/>
      <c r="AS20" s="93" t="str">
        <f>IF(AT21="","",SUM(AS21:AS23))</f>
        <v/>
      </c>
      <c r="AT20" s="94"/>
      <c r="AU20" s="41" t="s">
        <v>13</v>
      </c>
      <c r="AV20" s="93" t="str">
        <f>IF(AV21="","",SUM(AW21:AW23))</f>
        <v/>
      </c>
      <c r="AW20" s="94"/>
      <c r="AX20" s="202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202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173">
        <f>SUMPRODUCT((D20=2)+(J20=2)+(P20=2)+(V20=2)+(AG20=2)+(AM20=2)+(AS20=2)+(AY20=2)+(BE20=2))</f>
        <v>4</v>
      </c>
      <c r="BK20" s="205"/>
      <c r="BL20" s="173">
        <f>SUMPRODUCT((L20=2)+(R20=2)+(F20=2)+(X20=2)+(AJ20=2)+(AP20=2)+(AV20=2)+(BB20=2)+(BH20=2))</f>
        <v>0</v>
      </c>
      <c r="BM20" s="175">
        <f t="shared" ref="BM20" si="3">SUM(BJ20*2)+BL20</f>
        <v>8</v>
      </c>
      <c r="BN20" s="198">
        <f>SUM(D20,J20,P20,V20,,AG20,AM20,AS20,AY20,BE20)</f>
        <v>8</v>
      </c>
      <c r="BO20" s="189" t="s">
        <v>14</v>
      </c>
      <c r="BP20" s="189">
        <f>SUM(F20,L20,R20,X20,AJ20,AP20,AV20,BB20,BH20)</f>
        <v>2</v>
      </c>
      <c r="BQ20" s="156">
        <f>SUM(BN20/BP20)</f>
        <v>4</v>
      </c>
      <c r="BR20" s="189">
        <f>SUM(J21,J22,J23,P21,P22,P23,V21,V22,V23,AB21,AB22,AB23,AH21,AH22,AH23,AN21,AN22,AN23,AT21,AT22,AT23,AZ21,AZ22,AZ23,BF21,BF22,BF23,D21,D22,D23)</f>
        <v>144</v>
      </c>
      <c r="BS20" s="189">
        <f>SUM(F21,F22,F23,L21,L22,L23,R21,R22,R23,X21,X22,X23,AD21,AD22,AD23,AJ21,AJ22,AJ23,AP21,AP22,AP23,AV21,AV22,AV23,BB21,BB22,BB23,BH21,BH22,BH23)</f>
        <v>119</v>
      </c>
      <c r="BT20" s="162">
        <f>SUM(BR20/BS20)</f>
        <v>1.2100840336134453</v>
      </c>
      <c r="BU20" s="166">
        <f>$BV20</f>
        <v>1</v>
      </c>
      <c r="BV20" s="1">
        <f>RANK(BY20,BY$4:BY$43)</f>
        <v>1</v>
      </c>
      <c r="BW20" s="21">
        <f>IF(BN20=0,0,IF(BP20=0,9,BQ20))</f>
        <v>4</v>
      </c>
      <c r="BX20" s="1">
        <f>IF(BR20=0,0,BT20)</f>
        <v>1.2100840336134453</v>
      </c>
      <c r="BY20" s="1">
        <f>BJ20+0.01*BW20+0.00001*BX20</f>
        <v>4.040012100840336</v>
      </c>
    </row>
    <row r="21" spans="1:77" ht="12" customHeight="1">
      <c r="A21" s="225" t="str">
        <f>Z3</f>
        <v>TOM</v>
      </c>
      <c r="B21" s="193"/>
      <c r="C21" s="33">
        <f>AE5</f>
        <v>0</v>
      </c>
      <c r="D21" s="128">
        <f>AD5</f>
        <v>13</v>
      </c>
      <c r="E21" s="128" t="s">
        <v>14</v>
      </c>
      <c r="F21" s="128">
        <f>AB5</f>
        <v>15</v>
      </c>
      <c r="G21" s="15">
        <f>AA5</f>
        <v>1</v>
      </c>
      <c r="H21" s="196"/>
      <c r="I21" s="34">
        <f>AE9</f>
        <v>1</v>
      </c>
      <c r="J21" s="34">
        <f>AD9</f>
        <v>15</v>
      </c>
      <c r="K21" s="34" t="s">
        <v>13</v>
      </c>
      <c r="L21" s="35">
        <f>AB9</f>
        <v>13</v>
      </c>
      <c r="M21" s="48">
        <f>AA9</f>
        <v>0</v>
      </c>
      <c r="N21" s="182"/>
      <c r="O21" s="34">
        <f>AE13</f>
        <v>0</v>
      </c>
      <c r="P21" s="34">
        <f>AD13</f>
        <v>11</v>
      </c>
      <c r="Q21" s="34" t="s">
        <v>13</v>
      </c>
      <c r="R21" s="35">
        <f>AB13</f>
        <v>15</v>
      </c>
      <c r="S21" s="48">
        <f>AA13</f>
        <v>1</v>
      </c>
      <c r="T21" s="182"/>
      <c r="U21" s="51" t="str">
        <f>AE17</f>
        <v/>
      </c>
      <c r="V21" s="34">
        <f>AD17</f>
        <v>0</v>
      </c>
      <c r="W21" s="34" t="s">
        <v>13</v>
      </c>
      <c r="X21" s="35">
        <f>AB17</f>
        <v>0</v>
      </c>
      <c r="Y21" s="48" t="str">
        <f>AA17</f>
        <v/>
      </c>
      <c r="Z21" s="214"/>
      <c r="AA21" s="215"/>
      <c r="AB21" s="215"/>
      <c r="AC21" s="215"/>
      <c r="AD21" s="215"/>
      <c r="AE21" s="216"/>
      <c r="AF21" s="144"/>
      <c r="AG21" s="97">
        <f>IF(AH21="","",IF(AH21&gt;AJ21,1,0))</f>
        <v>1</v>
      </c>
      <c r="AH21" s="105">
        <v>15</v>
      </c>
      <c r="AI21" s="97" t="s">
        <v>13</v>
      </c>
      <c r="AJ21" s="102">
        <v>11</v>
      </c>
      <c r="AK21" s="97">
        <f>IF(AJ21="","",IF(AJ21&gt;AH21,1,0))</f>
        <v>0</v>
      </c>
      <c r="AL21" s="144"/>
      <c r="AM21" s="97" t="str">
        <f>IF(AN21="","",IF(AN21&gt;AP21,1,0))</f>
        <v/>
      </c>
      <c r="AN21" s="105"/>
      <c r="AO21" s="97"/>
      <c r="AP21" s="102"/>
      <c r="AQ21" s="97" t="str">
        <f>IF(AP21="","",IF(AP21&gt;AN21,1,0))</f>
        <v/>
      </c>
      <c r="AR21" s="185"/>
      <c r="AS21" s="34" t="str">
        <f>IF(AT21="","",IF(AT21&gt;AV21,1,0))</f>
        <v/>
      </c>
      <c r="AT21" s="41"/>
      <c r="AU21" s="34"/>
      <c r="AV21" s="67"/>
      <c r="AW21" s="34" t="str">
        <f>IF(AV21="","",IF(AV21&gt;AT21,1,0))</f>
        <v/>
      </c>
      <c r="AX21" s="203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203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171"/>
      <c r="BK21" s="171"/>
      <c r="BL21" s="171"/>
      <c r="BM21" s="176"/>
      <c r="BN21" s="179"/>
      <c r="BO21" s="160"/>
      <c r="BP21" s="160"/>
      <c r="BQ21" s="157"/>
      <c r="BR21" s="160"/>
      <c r="BS21" s="160"/>
      <c r="BT21" s="163"/>
      <c r="BU21" s="166"/>
      <c r="BW21" s="21"/>
    </row>
    <row r="22" spans="1:77" ht="12" customHeight="1">
      <c r="A22" s="225"/>
      <c r="B22" s="193"/>
      <c r="C22" s="33">
        <f>AE6</f>
        <v>1</v>
      </c>
      <c r="D22" s="128">
        <f>AD6</f>
        <v>15</v>
      </c>
      <c r="E22" s="128" t="s">
        <v>14</v>
      </c>
      <c r="F22" s="128">
        <f>AB6</f>
        <v>12</v>
      </c>
      <c r="G22" s="15">
        <f>AA6</f>
        <v>0</v>
      </c>
      <c r="H22" s="196"/>
      <c r="I22" s="34">
        <f>AE10</f>
        <v>1</v>
      </c>
      <c r="J22" s="34">
        <f>AD10</f>
        <v>15</v>
      </c>
      <c r="K22" s="34" t="s">
        <v>13</v>
      </c>
      <c r="L22" s="35">
        <f>AB10</f>
        <v>9</v>
      </c>
      <c r="M22" s="48">
        <f>AA10</f>
        <v>0</v>
      </c>
      <c r="N22" s="182"/>
      <c r="O22" s="34">
        <f>AE14</f>
        <v>1</v>
      </c>
      <c r="P22" s="34">
        <f>AD14</f>
        <v>15</v>
      </c>
      <c r="Q22" s="34" t="s">
        <v>13</v>
      </c>
      <c r="R22" s="35">
        <f>AB14</f>
        <v>13</v>
      </c>
      <c r="S22" s="48">
        <f>AA14</f>
        <v>0</v>
      </c>
      <c r="T22" s="182"/>
      <c r="U22" s="51" t="str">
        <f>AE18</f>
        <v/>
      </c>
      <c r="V22" s="34">
        <f>AD18</f>
        <v>0</v>
      </c>
      <c r="W22" s="34" t="s">
        <v>13</v>
      </c>
      <c r="X22" s="35">
        <f>AB18</f>
        <v>0</v>
      </c>
      <c r="Y22" s="48" t="str">
        <f>AA18</f>
        <v/>
      </c>
      <c r="Z22" s="214"/>
      <c r="AA22" s="215"/>
      <c r="AB22" s="215"/>
      <c r="AC22" s="215"/>
      <c r="AD22" s="215"/>
      <c r="AE22" s="216"/>
      <c r="AF22" s="144"/>
      <c r="AG22" s="97">
        <f>IF(AH22="","",IF(AH22&gt;AJ22,1,0))</f>
        <v>1</v>
      </c>
      <c r="AH22" s="106">
        <v>15</v>
      </c>
      <c r="AI22" s="97" t="s">
        <v>13</v>
      </c>
      <c r="AJ22" s="103">
        <v>7</v>
      </c>
      <c r="AK22" s="97">
        <f>IF(AJ22="","",IF(AJ22&gt;AH22,1,0))</f>
        <v>0</v>
      </c>
      <c r="AL22" s="144"/>
      <c r="AM22" s="97" t="str">
        <f>IF(AN22="","",IF(AN22&gt;AP22,1,0))</f>
        <v/>
      </c>
      <c r="AN22" s="106"/>
      <c r="AO22" s="97"/>
      <c r="AP22" s="103"/>
      <c r="AQ22" s="97" t="str">
        <f>IF(AP22="","",IF(AP22&gt;AN22,1,0))</f>
        <v/>
      </c>
      <c r="AR22" s="185"/>
      <c r="AS22" s="34" t="str">
        <f>IF(AT22="","",IF(AT22&gt;AV22,1,0))</f>
        <v/>
      </c>
      <c r="AT22" s="34"/>
      <c r="AU22" s="34"/>
      <c r="AV22" s="35"/>
      <c r="AW22" s="34" t="str">
        <f>IF(AV22="","",IF(AV22&gt;AT22,1,0))</f>
        <v/>
      </c>
      <c r="AX22" s="203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203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171"/>
      <c r="BK22" s="171"/>
      <c r="BL22" s="171"/>
      <c r="BM22" s="176"/>
      <c r="BN22" s="179"/>
      <c r="BO22" s="160"/>
      <c r="BP22" s="160"/>
      <c r="BQ22" s="157"/>
      <c r="BR22" s="160"/>
      <c r="BS22" s="160"/>
      <c r="BT22" s="163"/>
      <c r="BU22" s="166"/>
      <c r="BW22" s="21"/>
    </row>
    <row r="23" spans="1:77" ht="12" customHeight="1" thickBot="1">
      <c r="A23" s="226"/>
      <c r="B23" s="221"/>
      <c r="C23" s="37">
        <f>AE7</f>
        <v>1</v>
      </c>
      <c r="D23" s="22">
        <f>AD7</f>
        <v>15</v>
      </c>
      <c r="E23" s="22" t="s">
        <v>14</v>
      </c>
      <c r="F23" s="22">
        <f>AB7</f>
        <v>12</v>
      </c>
      <c r="G23" s="24">
        <f>AA7</f>
        <v>0</v>
      </c>
      <c r="H23" s="206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200"/>
      <c r="O23" s="38">
        <f>AE15</f>
        <v>1</v>
      </c>
      <c r="P23" s="38">
        <f>AD15</f>
        <v>15</v>
      </c>
      <c r="Q23" s="38" t="s">
        <v>13</v>
      </c>
      <c r="R23" s="46">
        <f>AB15</f>
        <v>12</v>
      </c>
      <c r="S23" s="49">
        <f>AA15</f>
        <v>0</v>
      </c>
      <c r="T23" s="200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217"/>
      <c r="AA23" s="218"/>
      <c r="AB23" s="218"/>
      <c r="AC23" s="218"/>
      <c r="AD23" s="218"/>
      <c r="AE23" s="219"/>
      <c r="AF23" s="145"/>
      <c r="AG23" s="97" t="str">
        <f>IF(AH23="","",IF(AH23&gt;AJ23,1,0))</f>
        <v/>
      </c>
      <c r="AH23" s="107"/>
      <c r="AI23" s="108"/>
      <c r="AJ23" s="104"/>
      <c r="AK23" s="97" t="str">
        <f>IF(AJ23="","",IF(AJ23&gt;AH23,1,0))</f>
        <v/>
      </c>
      <c r="AL23" s="145"/>
      <c r="AM23" s="97" t="str">
        <f>IF(AN23="","",IF(AN23&gt;AP23,1,0))</f>
        <v/>
      </c>
      <c r="AN23" s="107"/>
      <c r="AO23" s="108" t="s">
        <v>13</v>
      </c>
      <c r="AP23" s="104"/>
      <c r="AQ23" s="97" t="str">
        <f>IF(AP23="","",IF(AP23&gt;AN23,1,0))</f>
        <v/>
      </c>
      <c r="AR23" s="201"/>
      <c r="AS23" s="34" t="str">
        <f>IF(AT23="","",IF(AT23&gt;AV23,1,0))</f>
        <v/>
      </c>
      <c r="AT23" s="38"/>
      <c r="AU23" s="38" t="s">
        <v>13</v>
      </c>
      <c r="AV23" s="46"/>
      <c r="AW23" s="34" t="str">
        <f>IF(AV23="","",IF(AV23&gt;AT23,1,0))</f>
        <v/>
      </c>
      <c r="AX23" s="204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204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174"/>
      <c r="BK23" s="174"/>
      <c r="BL23" s="174"/>
      <c r="BM23" s="177"/>
      <c r="BN23" s="199"/>
      <c r="BO23" s="190"/>
      <c r="BP23" s="190"/>
      <c r="BQ23" s="191"/>
      <c r="BR23" s="190"/>
      <c r="BS23" s="190"/>
      <c r="BT23" s="187"/>
      <c r="BU23" s="188"/>
      <c r="BW23" s="21"/>
    </row>
    <row r="24" spans="1:77" ht="12" customHeight="1">
      <c r="A24" s="95">
        <f>Z2</f>
        <v>0</v>
      </c>
      <c r="B24" s="220" t="str">
        <f>$AF$4</f>
        <v>①</v>
      </c>
      <c r="C24" s="29"/>
      <c r="D24" s="8">
        <f>AJ4</f>
        <v>2</v>
      </c>
      <c r="E24" s="8" t="s">
        <v>13</v>
      </c>
      <c r="F24" s="8">
        <f>AG4</f>
        <v>0</v>
      </c>
      <c r="G24" s="10"/>
      <c r="H24" s="195" t="str">
        <f>AF8</f>
        <v>⑨</v>
      </c>
      <c r="I24" s="30"/>
      <c r="J24" s="30">
        <f>AJ8</f>
        <v>0</v>
      </c>
      <c r="K24" s="30" t="s">
        <v>13</v>
      </c>
      <c r="L24" s="43">
        <f>AG8</f>
        <v>2</v>
      </c>
      <c r="M24" s="31"/>
      <c r="N24" s="222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181" t="str">
        <f>AF16</f>
        <v>⑤</v>
      </c>
      <c r="U24" s="50"/>
      <c r="V24" s="30">
        <f>AJ16</f>
        <v>2</v>
      </c>
      <c r="W24" s="30" t="s">
        <v>13</v>
      </c>
      <c r="X24" s="43">
        <f>AG16</f>
        <v>0</v>
      </c>
      <c r="Y24" s="31"/>
      <c r="Z24" s="181" t="str">
        <f>AF20</f>
        <v>⑫</v>
      </c>
      <c r="AA24" s="50"/>
      <c r="AB24" s="30">
        <f>AJ20</f>
        <v>0</v>
      </c>
      <c r="AC24" s="30" t="s">
        <v>13</v>
      </c>
      <c r="AD24" s="43">
        <f>AG20</f>
        <v>2</v>
      </c>
      <c r="AE24" s="31"/>
      <c r="AF24" s="211"/>
      <c r="AG24" s="212"/>
      <c r="AH24" s="212"/>
      <c r="AI24" s="212"/>
      <c r="AJ24" s="212"/>
      <c r="AK24" s="213"/>
      <c r="AL24" s="184"/>
      <c r="AM24" s="93" t="str">
        <f>IF(AN25="","",SUM(AM25:AM27))</f>
        <v/>
      </c>
      <c r="AN24" s="94"/>
      <c r="AO24" s="41" t="s">
        <v>13</v>
      </c>
      <c r="AP24" s="93" t="str">
        <f>IF(AP25="","",SUM(AQ25:AQ27))</f>
        <v/>
      </c>
      <c r="AQ24" s="94"/>
      <c r="AR24" s="143" t="s">
        <v>24</v>
      </c>
      <c r="AS24" s="98" t="str">
        <f>IF(AT25="","",SUM(AS25:AS27))</f>
        <v/>
      </c>
      <c r="AT24" s="99"/>
      <c r="AU24" s="101" t="s">
        <v>13</v>
      </c>
      <c r="AV24" s="98" t="str">
        <f>IF(AV25="","",SUM(AW25:AW27))</f>
        <v/>
      </c>
      <c r="AW24" s="99"/>
      <c r="AX24" s="202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202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173">
        <f>SUMPRODUCT((J24=2)+(P24=2)+(V24=2)+(AB24=2)+(D24=2)+(AM24=2)+(AS24=2)+(AY24=2)+(BE24=2))</f>
        <v>2</v>
      </c>
      <c r="BK24" s="205" t="s">
        <v>14</v>
      </c>
      <c r="BL24" s="173">
        <f>SUMPRODUCT((L24=2)+(R24=2)+(X24=2)+(F24=2)+(AD24=2)+(AP24=2)+(AV24=2)+(BB24=2)+(BH24=2))</f>
        <v>2</v>
      </c>
      <c r="BM24" s="175">
        <f t="shared" ref="BM24" si="4">SUM(BJ24*2)+BL24</f>
        <v>6</v>
      </c>
      <c r="BN24" s="198">
        <f>SUM(D24,J24,P24,V24,AB24,AM24,AS24,AY24,BE24)</f>
        <v>4</v>
      </c>
      <c r="BO24" s="189" t="s">
        <v>14</v>
      </c>
      <c r="BP24" s="189">
        <f>SUM(F24,L24,R24,X24,AD24,AP24,AV24,BB24,BH24)</f>
        <v>4</v>
      </c>
      <c r="BQ24" s="156">
        <f>SUM(BN24/BP24)</f>
        <v>1</v>
      </c>
      <c r="BR24" s="189">
        <f>SUM(J25,J26,J27,P25,P26,P27,V25,V26,V27,AB25,AB26,AB27,AH25,AH26,AH27,AN25,AN26,AN27,AT25,AT26,AT27,AZ25,AZ26,AZ27,BF25,BF26,BF27,D25,D26,D27)</f>
        <v>105</v>
      </c>
      <c r="BS24" s="189">
        <f>SUM(F25,F26,F27,L25,L26,L27,R25,R26,R27,X25,X26,X27,AD25,AD26,AD27,AJ25,AJ26,AJ27,AP25,AP26,AP27,AV25,AV26,AV27,BB25,BB26,BB27,BH25,BH26,BH27)</f>
        <v>101</v>
      </c>
      <c r="BT24" s="162">
        <f>SUM(BR24/BS24)</f>
        <v>1.0396039603960396</v>
      </c>
      <c r="BU24" s="166">
        <f>$BV24</f>
        <v>4</v>
      </c>
      <c r="BV24" s="1">
        <f>RANK(BY24,BY$4:BY$43)</f>
        <v>4</v>
      </c>
      <c r="BW24" s="21">
        <f>IF(BN24=0,0,IF(BP24=0,9,BQ24))</f>
        <v>1</v>
      </c>
      <c r="BX24" s="1">
        <f>IF(BR24=0,0,BT24)</f>
        <v>1.0396039603960396</v>
      </c>
      <c r="BY24" s="1">
        <f>BJ24+0.01*BW24+0.00001*BX24</f>
        <v>2.0100103960396036</v>
      </c>
    </row>
    <row r="25" spans="1:77" ht="12" customHeight="1">
      <c r="A25" s="225" t="str">
        <f>AF3</f>
        <v>ぷよぷよ</v>
      </c>
      <c r="B25" s="193"/>
      <c r="C25" s="33">
        <f>AK5</f>
        <v>1</v>
      </c>
      <c r="D25" s="128">
        <f>AJ5</f>
        <v>15</v>
      </c>
      <c r="E25" s="128" t="s">
        <v>14</v>
      </c>
      <c r="F25" s="128">
        <f>AH5</f>
        <v>12</v>
      </c>
      <c r="G25" s="15">
        <f>AG5</f>
        <v>0</v>
      </c>
      <c r="H25" s="196"/>
      <c r="I25" s="34">
        <f>AK9</f>
        <v>0</v>
      </c>
      <c r="J25" s="34">
        <f>AJ9</f>
        <v>13</v>
      </c>
      <c r="K25" s="34" t="s">
        <v>13</v>
      </c>
      <c r="L25" s="35">
        <f>AH9</f>
        <v>15</v>
      </c>
      <c r="M25" s="48">
        <f>AG9</f>
        <v>1</v>
      </c>
      <c r="N25" s="223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 t="str">
        <f>AG13</f>
        <v/>
      </c>
      <c r="T25" s="182"/>
      <c r="U25" s="51">
        <f>AK17</f>
        <v>1</v>
      </c>
      <c r="V25" s="34">
        <f>AJ17</f>
        <v>17</v>
      </c>
      <c r="W25" s="34" t="s">
        <v>13</v>
      </c>
      <c r="X25" s="35">
        <f>AH17</f>
        <v>15</v>
      </c>
      <c r="Y25" s="48">
        <f>AG17</f>
        <v>0</v>
      </c>
      <c r="Z25" s="182"/>
      <c r="AA25" s="51">
        <f>AK21</f>
        <v>0</v>
      </c>
      <c r="AB25" s="34">
        <f>AJ21</f>
        <v>11</v>
      </c>
      <c r="AC25" s="34" t="s">
        <v>13</v>
      </c>
      <c r="AD25" s="35">
        <f>AH21</f>
        <v>15</v>
      </c>
      <c r="AE25" s="48">
        <f>AG21</f>
        <v>1</v>
      </c>
      <c r="AF25" s="214"/>
      <c r="AG25" s="215"/>
      <c r="AH25" s="215"/>
      <c r="AI25" s="215"/>
      <c r="AJ25" s="215"/>
      <c r="AK25" s="216"/>
      <c r="AL25" s="185"/>
      <c r="AM25" s="34" t="str">
        <f>IF(AN25="","",IF(AN25&gt;AP25,1,0))</f>
        <v/>
      </c>
      <c r="AN25" s="41"/>
      <c r="AO25" s="34" t="s">
        <v>13</v>
      </c>
      <c r="AP25" s="67"/>
      <c r="AQ25" s="34" t="str">
        <f>IF(AP25="","",IF(AP25&gt;AN25,1,0))</f>
        <v/>
      </c>
      <c r="AR25" s="144"/>
      <c r="AS25" s="97" t="str">
        <f>IF(AT25="","",IF(AT25&gt;AV25,1,0))</f>
        <v/>
      </c>
      <c r="AT25" s="105"/>
      <c r="AU25" s="97" t="s">
        <v>13</v>
      </c>
      <c r="AV25" s="102"/>
      <c r="AW25" s="97" t="str">
        <f>IF(AV25="","",IF(AV25&gt;AT25,1,0))</f>
        <v/>
      </c>
      <c r="AX25" s="203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203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171"/>
      <c r="BK25" s="171"/>
      <c r="BL25" s="171"/>
      <c r="BM25" s="176"/>
      <c r="BN25" s="179"/>
      <c r="BO25" s="160"/>
      <c r="BP25" s="160"/>
      <c r="BQ25" s="157"/>
      <c r="BR25" s="160"/>
      <c r="BS25" s="160"/>
      <c r="BT25" s="163"/>
      <c r="BU25" s="166"/>
      <c r="BW25" s="21"/>
    </row>
    <row r="26" spans="1:77" ht="12" customHeight="1">
      <c r="A26" s="225"/>
      <c r="B26" s="193"/>
      <c r="C26" s="33">
        <f>AK6</f>
        <v>1</v>
      </c>
      <c r="D26" s="128">
        <f>AJ6</f>
        <v>15</v>
      </c>
      <c r="E26" s="128" t="s">
        <v>14</v>
      </c>
      <c r="F26" s="128">
        <f>AH6</f>
        <v>9</v>
      </c>
      <c r="G26" s="15">
        <f>AG6</f>
        <v>0</v>
      </c>
      <c r="H26" s="196"/>
      <c r="I26" s="34">
        <f>AK10</f>
        <v>0</v>
      </c>
      <c r="J26" s="34">
        <f>AJ10</f>
        <v>12</v>
      </c>
      <c r="K26" s="34"/>
      <c r="L26" s="35">
        <f>AH10</f>
        <v>15</v>
      </c>
      <c r="M26" s="48">
        <f>AG10</f>
        <v>1</v>
      </c>
      <c r="N26" s="223"/>
      <c r="O26" s="34" t="str">
        <f>AK14</f>
        <v/>
      </c>
      <c r="P26" s="34">
        <f>AJ14</f>
        <v>0</v>
      </c>
      <c r="Q26" s="34"/>
      <c r="R26" s="35">
        <f>AH14</f>
        <v>0</v>
      </c>
      <c r="S26" s="48" t="str">
        <f>AG14</f>
        <v/>
      </c>
      <c r="T26" s="182"/>
      <c r="U26" s="51">
        <f>AK18</f>
        <v>1</v>
      </c>
      <c r="V26" s="34">
        <f>AJ18</f>
        <v>15</v>
      </c>
      <c r="W26" s="34"/>
      <c r="X26" s="35">
        <f>AH18</f>
        <v>5</v>
      </c>
      <c r="Y26" s="48">
        <f>AG18</f>
        <v>0</v>
      </c>
      <c r="Z26" s="182"/>
      <c r="AA26" s="51">
        <f>AK22</f>
        <v>0</v>
      </c>
      <c r="AB26" s="34">
        <f>AJ22</f>
        <v>7</v>
      </c>
      <c r="AC26" s="34"/>
      <c r="AD26" s="35">
        <f>AH22</f>
        <v>15</v>
      </c>
      <c r="AE26" s="48">
        <f>AG22</f>
        <v>1</v>
      </c>
      <c r="AF26" s="214"/>
      <c r="AG26" s="215"/>
      <c r="AH26" s="215"/>
      <c r="AI26" s="215"/>
      <c r="AJ26" s="215"/>
      <c r="AK26" s="216"/>
      <c r="AL26" s="185"/>
      <c r="AM26" s="34" t="str">
        <f>IF(AN26="","",IF(AN26&gt;AP26,1,0))</f>
        <v/>
      </c>
      <c r="AN26" s="34"/>
      <c r="AO26" s="34"/>
      <c r="AP26" s="35"/>
      <c r="AQ26" s="34" t="str">
        <f>IF(AP26="","",IF(AP26&gt;AN26,1,0))</f>
        <v/>
      </c>
      <c r="AR26" s="144"/>
      <c r="AS26" s="97" t="str">
        <f>IF(AT26="","",IF(AT26&gt;AV26,1,0))</f>
        <v/>
      </c>
      <c r="AT26" s="106"/>
      <c r="AU26" s="97" t="s">
        <v>13</v>
      </c>
      <c r="AV26" s="103"/>
      <c r="AW26" s="97" t="str">
        <f>IF(AV26="","",IF(AV26&gt;AT26,1,0))</f>
        <v/>
      </c>
      <c r="AX26" s="203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203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171"/>
      <c r="BK26" s="171"/>
      <c r="BL26" s="171"/>
      <c r="BM26" s="176"/>
      <c r="BN26" s="179"/>
      <c r="BO26" s="160"/>
      <c r="BP26" s="160"/>
      <c r="BQ26" s="157"/>
      <c r="BR26" s="160"/>
      <c r="BS26" s="160"/>
      <c r="BT26" s="163"/>
      <c r="BU26" s="166"/>
      <c r="BW26" s="21"/>
    </row>
    <row r="27" spans="1:77" ht="12" customHeight="1" thickBot="1">
      <c r="A27" s="226"/>
      <c r="B27" s="221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06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224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200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200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217"/>
      <c r="AG27" s="218"/>
      <c r="AH27" s="218"/>
      <c r="AI27" s="218"/>
      <c r="AJ27" s="218"/>
      <c r="AK27" s="219"/>
      <c r="AL27" s="201"/>
      <c r="AM27" s="34" t="str">
        <f>IF(AN27="","",IF(AN27&gt;AP27,1,0))</f>
        <v/>
      </c>
      <c r="AN27" s="38"/>
      <c r="AO27" s="38" t="s">
        <v>13</v>
      </c>
      <c r="AP27" s="46"/>
      <c r="AQ27" s="34" t="str">
        <f>IF(AP27="","",IF(AP27&gt;AN27,1,0))</f>
        <v/>
      </c>
      <c r="AR27" s="145"/>
      <c r="AS27" s="97" t="str">
        <f>IF(AT27="","",IF(AT27&gt;AV27,1,0))</f>
        <v/>
      </c>
      <c r="AT27" s="107"/>
      <c r="AU27" s="108" t="s">
        <v>13</v>
      </c>
      <c r="AV27" s="104"/>
      <c r="AW27" s="97" t="str">
        <f>IF(AV27="","",IF(AV27&gt;AT27,1,0))</f>
        <v/>
      </c>
      <c r="AX27" s="204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204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174"/>
      <c r="BK27" s="174"/>
      <c r="BL27" s="174"/>
      <c r="BM27" s="177"/>
      <c r="BN27" s="199"/>
      <c r="BO27" s="190"/>
      <c r="BP27" s="190"/>
      <c r="BQ27" s="191"/>
      <c r="BR27" s="190"/>
      <c r="BS27" s="190"/>
      <c r="BT27" s="187"/>
      <c r="BU27" s="188"/>
      <c r="BW27" s="21"/>
    </row>
    <row r="28" spans="1:77" ht="12" hidden="1" customHeight="1">
      <c r="A28" s="28">
        <f>AF2</f>
        <v>0</v>
      </c>
      <c r="B28" s="220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22">
        <f>AL8</f>
        <v>0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181">
        <f>AL12</f>
        <v>0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181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181">
        <f t="shared" ref="Z28" si="5">$AL$20</f>
        <v>0</v>
      </c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181">
        <f>AL24</f>
        <v>0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211"/>
      <c r="AM28" s="212"/>
      <c r="AN28" s="212"/>
      <c r="AO28" s="212"/>
      <c r="AP28" s="212"/>
      <c r="AQ28" s="213"/>
      <c r="AR28" s="184"/>
      <c r="AS28" s="93" t="str">
        <f>IF(AT29="","",SUM(AS29:AS31))</f>
        <v/>
      </c>
      <c r="AT28" s="94"/>
      <c r="AU28" s="41" t="s">
        <v>13</v>
      </c>
      <c r="AV28" s="93" t="str">
        <f>IF(AV29="","",SUM(AW29:AW31))</f>
        <v/>
      </c>
      <c r="AW28" s="94"/>
      <c r="AX28" s="202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202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173">
        <f>SUMPRODUCT((J28=2)+(D28=2)+(P28=2)+(V28=2)+(AB28=2)+(AH28=2)+(AS28=2)+(AY28=2)+(BE28=2))</f>
        <v>0</v>
      </c>
      <c r="BK28" s="205" t="s">
        <v>14</v>
      </c>
      <c r="BL28" s="173">
        <f>SUMPRODUCT((L28=2)+(R28=2)+(X28=2)+(AD28=2)+(AJ28=2)+(AP28=2)+(AV28=2)+(BB28=2)+(BH28=2))</f>
        <v>0</v>
      </c>
      <c r="BM28" s="175">
        <f t="shared" ref="BM28" si="6">SUM(BJ28*2)+BL28</f>
        <v>0</v>
      </c>
      <c r="BN28" s="198">
        <f>SUM(D28,J28,V28,AB28,AH28,P28,AS28,AY28,BE28)</f>
        <v>0</v>
      </c>
      <c r="BO28" s="189" t="s">
        <v>14</v>
      </c>
      <c r="BP28" s="189">
        <f>SUM(F28,L28,R28,X28,AD28,AJ28,AP28,AV28,BB28,BH28)</f>
        <v>0</v>
      </c>
      <c r="BQ28" s="156" t="e">
        <f>SUM(BN28/BP28)</f>
        <v>#DIV/0!</v>
      </c>
      <c r="BR28" s="189">
        <f>SUM(J29,J30,J31,P29,P30,P31,V29,V30,V31,AB29,AB30,AB31,AH29,AH30,AH31,AN29,AN30,AN31,AT29,AT30,AT31,AZ29,AZ30,AZ31,BF29,BF30,BF31,D29,D30,D31)</f>
        <v>0</v>
      </c>
      <c r="BS28" s="189">
        <f>SUM(F29,F30,F31,L29,L30,L31,R29,R30,R31,X29,X30,X31,AD29,AD30,AD31,AJ29,AJ30,AJ31,AP29,AP30,AP31,AV29,AV30,AV31,BB29,BB30,BB31,BH29,BH30,BH31)</f>
        <v>0</v>
      </c>
      <c r="BT28" s="162" t="e">
        <f>SUM(BR28/BS28)</f>
        <v>#DIV/0!</v>
      </c>
      <c r="BU28" s="166">
        <f>$BV28</f>
        <v>7</v>
      </c>
      <c r="BV28" s="1">
        <f>RANK(BY28,BY$4:BY$43)</f>
        <v>7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>
      <c r="A29" s="207">
        <f>AL3</f>
        <v>0</v>
      </c>
      <c r="B29" s="193"/>
      <c r="C29" s="33" t="str">
        <f>AQ5</f>
        <v/>
      </c>
      <c r="D29" s="128">
        <f>AP5</f>
        <v>0</v>
      </c>
      <c r="E29" s="128" t="s">
        <v>13</v>
      </c>
      <c r="F29" s="128">
        <f>AN5</f>
        <v>0</v>
      </c>
      <c r="G29" s="15" t="str">
        <f>AM5</f>
        <v/>
      </c>
      <c r="H29" s="223"/>
      <c r="I29" s="34" t="str">
        <f>AQ9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182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182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182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182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214"/>
      <c r="AM29" s="215"/>
      <c r="AN29" s="215"/>
      <c r="AO29" s="215"/>
      <c r="AP29" s="215"/>
      <c r="AQ29" s="216"/>
      <c r="AR29" s="185"/>
      <c r="AS29" s="34" t="str">
        <f>IF(AT29="","",IF(AT29&gt;AV29,1,0))</f>
        <v/>
      </c>
      <c r="AT29" s="41"/>
      <c r="AU29" s="34" t="s">
        <v>13</v>
      </c>
      <c r="AV29" s="67"/>
      <c r="AW29" s="34" t="str">
        <f>IF(AV29="","",IF(AV29&gt;AT29,1,0))</f>
        <v/>
      </c>
      <c r="AX29" s="203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203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171"/>
      <c r="BK29" s="171"/>
      <c r="BL29" s="171"/>
      <c r="BM29" s="176"/>
      <c r="BN29" s="179"/>
      <c r="BO29" s="160"/>
      <c r="BP29" s="160"/>
      <c r="BQ29" s="157"/>
      <c r="BR29" s="160"/>
      <c r="BS29" s="160"/>
      <c r="BT29" s="163"/>
      <c r="BU29" s="166"/>
      <c r="BW29" s="21"/>
    </row>
    <row r="30" spans="1:77" ht="12" hidden="1" customHeight="1">
      <c r="A30" s="207"/>
      <c r="B30" s="193"/>
      <c r="C30" s="33" t="str">
        <f>AQ6</f>
        <v/>
      </c>
      <c r="D30" s="128">
        <f>AP6</f>
        <v>0</v>
      </c>
      <c r="E30" s="128" t="s">
        <v>13</v>
      </c>
      <c r="F30" s="128">
        <f>AN6</f>
        <v>0</v>
      </c>
      <c r="G30" s="15" t="str">
        <f>AM6</f>
        <v/>
      </c>
      <c r="H30" s="223"/>
      <c r="I30" s="34" t="str">
        <f t="shared" ref="I30:I31" si="7">AQ10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182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182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182"/>
      <c r="AA30" s="51" t="str">
        <f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182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214"/>
      <c r="AM30" s="215"/>
      <c r="AN30" s="215"/>
      <c r="AO30" s="215"/>
      <c r="AP30" s="215"/>
      <c r="AQ30" s="216"/>
      <c r="AR30" s="185"/>
      <c r="AS30" s="34" t="str">
        <f>IF(AT30="","",IF(AT30&gt;AV30,1,0))</f>
        <v/>
      </c>
      <c r="AT30" s="34"/>
      <c r="AU30" s="34" t="s">
        <v>13</v>
      </c>
      <c r="AV30" s="35"/>
      <c r="AW30" s="34" t="str">
        <f>IF(AV30="","",IF(AV30&gt;AT30,1,0))</f>
        <v/>
      </c>
      <c r="AX30" s="203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203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171"/>
      <c r="BK30" s="171"/>
      <c r="BL30" s="171"/>
      <c r="BM30" s="176"/>
      <c r="BN30" s="179"/>
      <c r="BO30" s="160"/>
      <c r="BP30" s="160"/>
      <c r="BQ30" s="157"/>
      <c r="BR30" s="160"/>
      <c r="BS30" s="160"/>
      <c r="BT30" s="163"/>
      <c r="BU30" s="166"/>
      <c r="BW30" s="21"/>
    </row>
    <row r="31" spans="1:77" ht="12" hidden="1" customHeight="1" thickBot="1">
      <c r="A31" s="208"/>
      <c r="B31" s="221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24"/>
      <c r="I31" s="34" t="str">
        <f t="shared" si="7"/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200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200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200"/>
      <c r="AA31" s="51" t="str">
        <f>AQ23</f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200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217"/>
      <c r="AM31" s="218"/>
      <c r="AN31" s="218"/>
      <c r="AO31" s="218"/>
      <c r="AP31" s="218"/>
      <c r="AQ31" s="219"/>
      <c r="AR31" s="201"/>
      <c r="AS31" s="34" t="str">
        <f>IF(AT31="","",IF(AT31&gt;AV31,1,0))</f>
        <v/>
      </c>
      <c r="AT31" s="38"/>
      <c r="AU31" s="38" t="s">
        <v>13</v>
      </c>
      <c r="AV31" s="46"/>
      <c r="AW31" s="34" t="str">
        <f>IF(AV31="","",IF(AV31&gt;AT31,1,0))</f>
        <v/>
      </c>
      <c r="AX31" s="204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204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174"/>
      <c r="BK31" s="174"/>
      <c r="BL31" s="174"/>
      <c r="BM31" s="177"/>
      <c r="BN31" s="199"/>
      <c r="BO31" s="190"/>
      <c r="BP31" s="190"/>
      <c r="BQ31" s="191"/>
      <c r="BR31" s="190"/>
      <c r="BS31" s="190"/>
      <c r="BT31" s="187"/>
      <c r="BU31" s="188"/>
      <c r="BW31" s="21"/>
    </row>
    <row r="32" spans="1:77" ht="12" hidden="1" customHeight="1">
      <c r="A32" s="28">
        <f>$AR$2</f>
        <v>0</v>
      </c>
      <c r="B32" s="209">
        <f>$AR$4</f>
        <v>0</v>
      </c>
      <c r="C32" s="90"/>
      <c r="D32" s="96" t="str">
        <f>AV4</f>
        <v/>
      </c>
      <c r="E32" s="96" t="s">
        <v>13</v>
      </c>
      <c r="F32" s="96" t="str">
        <f>$AS$4</f>
        <v/>
      </c>
      <c r="G32" s="53"/>
      <c r="H32" s="195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181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181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181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181" t="str">
        <f>$AR$24</f>
        <v>③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181">
        <f>$AR$28</f>
        <v>0</v>
      </c>
      <c r="AM32" s="30"/>
      <c r="AN32" s="30" t="str">
        <f>AV28</f>
        <v/>
      </c>
      <c r="AO32" s="30" t="s">
        <v>13</v>
      </c>
      <c r="AP32" s="43" t="str">
        <f>AS28</f>
        <v/>
      </c>
      <c r="AQ32" s="31"/>
      <c r="AR32" s="184"/>
      <c r="AS32" s="132"/>
      <c r="AT32" s="30"/>
      <c r="AU32" s="30" t="s">
        <v>13</v>
      </c>
      <c r="AV32" s="43"/>
      <c r="AW32" s="32"/>
      <c r="AX32" s="202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202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173">
        <f>SUMPRODUCT((J32=2)+(P32=2)+(V32=2)+(AB32=2)+(D32=2)+(AH32=2)+(AN32=2)+(AY32=2)+(BE32=2))</f>
        <v>0</v>
      </c>
      <c r="BK32" s="205" t="s">
        <v>14</v>
      </c>
      <c r="BL32" s="173">
        <f>SUMPRODUCT((L32=2)+(R32=2)+(X32=2)+(AD32=2)+(AJ32=2)+(AP32=2)+(F32=2)+(BB32=2)+(BH32=2))</f>
        <v>0</v>
      </c>
      <c r="BM32" s="175">
        <f t="shared" ref="BM32" si="8">SUM(BJ32*2)+BL32</f>
        <v>0</v>
      </c>
      <c r="BN32" s="198">
        <f>SUM(D32,J32,P32,V32,AB32,AH32,AN32,AS32,AY32,BE32)</f>
        <v>0</v>
      </c>
      <c r="BO32" s="189" t="s">
        <v>14</v>
      </c>
      <c r="BP32" s="189">
        <f>SUM(F32,L32,R32,X32,AD32,AJ32,AP32,BB32,BH32)</f>
        <v>0</v>
      </c>
      <c r="BQ32" s="156" t="e">
        <f>SUM(BN32/BP32)</f>
        <v>#DIV/0!</v>
      </c>
      <c r="BR32" s="189">
        <f>SUM(J33,J34,J35,P33,P34,P35,V33,V34,V35,AB33,AB34,AB35,AH33,AH34,AH35,AN33,AN34,AN35,AT33,AT34,AT35,AZ33,AZ34,AZ35,BF33,BF34,BF35,D33,D34,D35)</f>
        <v>0</v>
      </c>
      <c r="BS32" s="189">
        <f>SUM(F33,F34,F35,L33,L34,L35,R33,R34,R35,X33,X34,X35,AD33,AD34,AD35,AJ33,AJ34,AJ35,AP33,AP34,AP35,AV33,AV34,AV35,BB33,BB34,BB35,BH33,BH34,BH35)</f>
        <v>0</v>
      </c>
      <c r="BT32" s="162" t="e">
        <f>SUM(BR32/BS32)</f>
        <v>#DIV/0!</v>
      </c>
      <c r="BU32" s="166">
        <f>$BV32</f>
        <v>7</v>
      </c>
      <c r="BV32" s="1">
        <f>RANK(BY32,BY$4:BY$43)</f>
        <v>7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168">
        <f>$AR$3</f>
        <v>0</v>
      </c>
      <c r="B33" s="210"/>
      <c r="C33" s="55" t="str">
        <f>AW5</f>
        <v/>
      </c>
      <c r="D33" s="34">
        <f>AV5</f>
        <v>0</v>
      </c>
      <c r="E33" s="128" t="s">
        <v>13</v>
      </c>
      <c r="F33" s="128">
        <f>AT5</f>
        <v>0</v>
      </c>
      <c r="G33" s="15" t="str">
        <f>AS5</f>
        <v/>
      </c>
      <c r="H33" s="196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182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182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182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182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182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185"/>
      <c r="AS33" s="133"/>
      <c r="AT33" s="34"/>
      <c r="AU33" s="34" t="s">
        <v>13</v>
      </c>
      <c r="AV33" s="35"/>
      <c r="AW33" s="36"/>
      <c r="AX33" s="203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203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171"/>
      <c r="BK33" s="171"/>
      <c r="BL33" s="171"/>
      <c r="BM33" s="176"/>
      <c r="BN33" s="179"/>
      <c r="BO33" s="160"/>
      <c r="BP33" s="160"/>
      <c r="BQ33" s="157"/>
      <c r="BR33" s="160"/>
      <c r="BS33" s="160"/>
      <c r="BT33" s="163"/>
      <c r="BU33" s="166"/>
      <c r="BW33" s="21"/>
    </row>
    <row r="34" spans="1:77" ht="12" hidden="1" customHeight="1">
      <c r="A34" s="169"/>
      <c r="B34" s="210"/>
      <c r="C34" s="55" t="str">
        <f>AW6</f>
        <v/>
      </c>
      <c r="D34" s="34">
        <f>AV6</f>
        <v>0</v>
      </c>
      <c r="E34" s="128" t="s">
        <v>13</v>
      </c>
      <c r="F34" s="128">
        <f>AT6</f>
        <v>0</v>
      </c>
      <c r="G34" s="15" t="str">
        <f>AS6</f>
        <v/>
      </c>
      <c r="H34" s="196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182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182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182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182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182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185"/>
      <c r="AS34" s="133"/>
      <c r="AT34" s="34"/>
      <c r="AU34" s="34" t="s">
        <v>13</v>
      </c>
      <c r="AV34" s="35"/>
      <c r="AW34" s="36"/>
      <c r="AX34" s="203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203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171"/>
      <c r="BK34" s="171"/>
      <c r="BL34" s="171"/>
      <c r="BM34" s="176"/>
      <c r="BN34" s="179"/>
      <c r="BO34" s="160"/>
      <c r="BP34" s="160"/>
      <c r="BQ34" s="157"/>
      <c r="BR34" s="160"/>
      <c r="BS34" s="160"/>
      <c r="BT34" s="163"/>
      <c r="BU34" s="166"/>
      <c r="BW34" s="21"/>
    </row>
    <row r="35" spans="1:77" ht="12" hidden="1" customHeight="1" thickBot="1">
      <c r="A35" s="192"/>
      <c r="B35" s="210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06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200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200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200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200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200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01"/>
      <c r="AS35" s="134"/>
      <c r="AT35" s="38"/>
      <c r="AU35" s="38" t="s">
        <v>13</v>
      </c>
      <c r="AV35" s="46"/>
      <c r="AW35" s="39"/>
      <c r="AX35" s="204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204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174"/>
      <c r="BK35" s="174"/>
      <c r="BL35" s="174"/>
      <c r="BM35" s="177"/>
      <c r="BN35" s="199"/>
      <c r="BO35" s="190"/>
      <c r="BP35" s="190"/>
      <c r="BQ35" s="191"/>
      <c r="BR35" s="190"/>
      <c r="BS35" s="190"/>
      <c r="BT35" s="187"/>
      <c r="BU35" s="188"/>
      <c r="BW35" s="21"/>
    </row>
    <row r="36" spans="1:77" ht="12" hidden="1" customHeight="1">
      <c r="A36" s="28">
        <f>$AX$2</f>
        <v>0</v>
      </c>
      <c r="B36" s="193">
        <f>$AX$4</f>
        <v>0</v>
      </c>
      <c r="C36" s="40"/>
      <c r="D36" s="96" t="str">
        <f>$BB$4</f>
        <v/>
      </c>
      <c r="E36" s="96" t="s">
        <v>13</v>
      </c>
      <c r="F36" s="41">
        <f>$AZ$4</f>
        <v>0</v>
      </c>
      <c r="G36" s="42"/>
      <c r="H36" s="195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181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181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181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181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181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181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184"/>
      <c r="AY36" s="132"/>
      <c r="AZ36" s="30"/>
      <c r="BA36" s="30" t="s">
        <v>13</v>
      </c>
      <c r="BB36" s="43"/>
      <c r="BC36" s="31"/>
      <c r="BD36" s="202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173">
        <f>SUMPRODUCT((D36=2)+(J36=2)+(V36=2)+(P36=2)+(AB36=2)+(AH36=2)+(AN36=2)+(AT36=2)+(BE36=2))</f>
        <v>0</v>
      </c>
      <c r="BK36" s="205" t="s">
        <v>14</v>
      </c>
      <c r="BL36" s="173">
        <f>SUMPRODUCT((L36=2)+(R36=2)+(X36=2)+(AC36=2)+(AJ36=2)+(AP36=2)+(AV36=2)+(BB36=2)+(BH36=2))</f>
        <v>0</v>
      </c>
      <c r="BM36" s="175">
        <f t="shared" ref="BM36" si="9">SUM(BJ36*2)+BL36</f>
        <v>0</v>
      </c>
      <c r="BN36" s="198">
        <f>SUM(D36,J36,P36,V36,AB36,AG36,AN36,AT36,BE36)</f>
        <v>0</v>
      </c>
      <c r="BO36" s="189" t="s">
        <v>14</v>
      </c>
      <c r="BP36" s="189">
        <f>SUM(F36,L36,R36,X36,AD36,AJ36,AP36,AV36,BH36)</f>
        <v>0</v>
      </c>
      <c r="BQ36" s="156" t="e">
        <f>SUM(BN36/BP36)</f>
        <v>#DIV/0!</v>
      </c>
      <c r="BR36" s="189">
        <f>SUM(J37,J38,J39,P37,P38,P39,V37,V38,V39,AB37,AB38,AB39,AH37,AH38,AH39,AN37,AN38,AN39,AT37,AT38,AT39,AZ37,AZ38,AZ39,BF37,BF38,BF39,D37,D38,D39)</f>
        <v>0</v>
      </c>
      <c r="BS36" s="189">
        <f>SUM(F37,F38,F39,L37,L38,L39,R37,R38,R39,X37,X38,X39,AD37,AD38,AD39,AJ37,AJ38,AJ39,AP37,AP38,AP39,AV37,AV38,AV39,BB37,BB38,BB39,BH37,BH38,BH39)</f>
        <v>0</v>
      </c>
      <c r="BT36" s="162" t="e">
        <f>SUM(BR36/BS36)</f>
        <v>#DIV/0!</v>
      </c>
      <c r="BU36" s="166">
        <f>$BV36</f>
        <v>7</v>
      </c>
      <c r="BV36" s="1">
        <f>RANK(BY36,BY$4:BY$43)</f>
        <v>7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168">
        <f>$AX$3</f>
        <v>0</v>
      </c>
      <c r="B37" s="193"/>
      <c r="C37" s="33" t="str">
        <f>BC5</f>
        <v/>
      </c>
      <c r="D37" s="128">
        <f>BB5</f>
        <v>0</v>
      </c>
      <c r="E37" s="128" t="s">
        <v>13</v>
      </c>
      <c r="F37" s="34">
        <f>$AZ$5</f>
        <v>0</v>
      </c>
      <c r="G37" s="48" t="str">
        <f>AY5</f>
        <v/>
      </c>
      <c r="H37" s="196"/>
      <c r="I37" s="34" t="str">
        <f>BC9</f>
        <v/>
      </c>
      <c r="J37" s="128">
        <f>BB9</f>
        <v>0</v>
      </c>
      <c r="K37" s="128" t="s">
        <v>13</v>
      </c>
      <c r="L37" s="14">
        <f>AZ9</f>
        <v>0</v>
      </c>
      <c r="M37" s="15" t="str">
        <f>AY9</f>
        <v/>
      </c>
      <c r="N37" s="182"/>
      <c r="O37" s="34" t="str">
        <f>BC13</f>
        <v/>
      </c>
      <c r="P37" s="59">
        <f>BB13</f>
        <v>0</v>
      </c>
      <c r="Q37" s="128" t="s">
        <v>13</v>
      </c>
      <c r="R37" s="128">
        <f>AZ13</f>
        <v>0</v>
      </c>
      <c r="S37" s="60" t="str">
        <f>AY13</f>
        <v/>
      </c>
      <c r="T37" s="182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182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182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182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182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185"/>
      <c r="AY37" s="133"/>
      <c r="AZ37" s="34"/>
      <c r="BA37" s="34" t="s">
        <v>13</v>
      </c>
      <c r="BB37" s="35"/>
      <c r="BC37" s="48"/>
      <c r="BD37" s="203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171"/>
      <c r="BK37" s="171"/>
      <c r="BL37" s="171"/>
      <c r="BM37" s="176"/>
      <c r="BN37" s="179"/>
      <c r="BO37" s="160"/>
      <c r="BP37" s="160"/>
      <c r="BQ37" s="157"/>
      <c r="BR37" s="160"/>
      <c r="BS37" s="160"/>
      <c r="BT37" s="163"/>
      <c r="BU37" s="166"/>
      <c r="BW37" s="21"/>
    </row>
    <row r="38" spans="1:77" ht="12" hidden="1" customHeight="1">
      <c r="A38" s="169"/>
      <c r="B38" s="193"/>
      <c r="C38" s="33" t="str">
        <f>BC6</f>
        <v/>
      </c>
      <c r="D38" s="128">
        <f>BB6</f>
        <v>0</v>
      </c>
      <c r="E38" s="128" t="s">
        <v>13</v>
      </c>
      <c r="F38" s="34">
        <f>AZ6</f>
        <v>0</v>
      </c>
      <c r="G38" s="48" t="str">
        <f>AY6</f>
        <v/>
      </c>
      <c r="H38" s="196"/>
      <c r="I38" s="34" t="str">
        <f>BC10</f>
        <v/>
      </c>
      <c r="J38" s="128">
        <f>BB10</f>
        <v>0</v>
      </c>
      <c r="K38" s="128" t="s">
        <v>13</v>
      </c>
      <c r="L38" s="14">
        <f>AZ10</f>
        <v>0</v>
      </c>
      <c r="M38" s="15" t="str">
        <f>AY10</f>
        <v/>
      </c>
      <c r="N38" s="182"/>
      <c r="O38" s="34" t="str">
        <f>BC14</f>
        <v/>
      </c>
      <c r="P38" s="62">
        <f>BB14</f>
        <v>0</v>
      </c>
      <c r="Q38" s="128" t="s">
        <v>13</v>
      </c>
      <c r="R38" s="128">
        <f>AZ14</f>
        <v>0</v>
      </c>
      <c r="S38" s="15" t="str">
        <f>AY14</f>
        <v/>
      </c>
      <c r="T38" s="182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182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182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182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182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185"/>
      <c r="AY38" s="133"/>
      <c r="AZ38" s="34"/>
      <c r="BA38" s="34" t="s">
        <v>13</v>
      </c>
      <c r="BB38" s="35"/>
      <c r="BC38" s="48"/>
      <c r="BD38" s="203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171"/>
      <c r="BK38" s="171"/>
      <c r="BL38" s="171"/>
      <c r="BM38" s="176"/>
      <c r="BN38" s="179"/>
      <c r="BO38" s="160"/>
      <c r="BP38" s="160"/>
      <c r="BQ38" s="157"/>
      <c r="BR38" s="160"/>
      <c r="BS38" s="160"/>
      <c r="BT38" s="163"/>
      <c r="BU38" s="166"/>
      <c r="BW38" s="21"/>
    </row>
    <row r="39" spans="1:77" ht="12" hidden="1" customHeight="1" thickBot="1">
      <c r="A39" s="192"/>
      <c r="B39" s="193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06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200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200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200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200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200"/>
      <c r="AM39" s="134" t="str">
        <f>BC31</f>
        <v/>
      </c>
      <c r="AN39" s="131">
        <f>BB31</f>
        <v>0</v>
      </c>
      <c r="AO39" s="131" t="s">
        <v>13</v>
      </c>
      <c r="AP39" s="64">
        <f>AZ31</f>
        <v>0</v>
      </c>
      <c r="AQ39" s="39" t="str">
        <f>AY31</f>
        <v/>
      </c>
      <c r="AR39" s="200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01"/>
      <c r="AY39" s="134"/>
      <c r="AZ39" s="38"/>
      <c r="BA39" s="38" t="s">
        <v>13</v>
      </c>
      <c r="BB39" s="46"/>
      <c r="BC39" s="49"/>
      <c r="BD39" s="204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174"/>
      <c r="BK39" s="174"/>
      <c r="BL39" s="174"/>
      <c r="BM39" s="177"/>
      <c r="BN39" s="199"/>
      <c r="BO39" s="190"/>
      <c r="BP39" s="190"/>
      <c r="BQ39" s="191"/>
      <c r="BR39" s="190"/>
      <c r="BS39" s="190"/>
      <c r="BT39" s="187"/>
      <c r="BU39" s="188"/>
      <c r="BW39" s="21"/>
    </row>
    <row r="40" spans="1:77" ht="12" hidden="1" customHeight="1">
      <c r="A40" s="66">
        <f>$BD$2</f>
        <v>0</v>
      </c>
      <c r="B40" s="193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195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181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181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181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181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181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181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181">
        <f>$BD$36</f>
        <v>0</v>
      </c>
      <c r="AY40" s="133"/>
      <c r="AZ40" s="41" t="str">
        <f>BH36</f>
        <v/>
      </c>
      <c r="BA40" s="41" t="s">
        <v>13</v>
      </c>
      <c r="BB40" s="67" t="str">
        <f>BE36</f>
        <v/>
      </c>
      <c r="BC40" s="68"/>
      <c r="BD40" s="184"/>
      <c r="BE40" s="133"/>
      <c r="BF40" s="41"/>
      <c r="BG40" s="41" t="s">
        <v>13</v>
      </c>
      <c r="BH40" s="67"/>
      <c r="BI40" s="130"/>
      <c r="BJ40" s="173">
        <f>SUMPRODUCT((J40=2)+(P40=2)+(V40=2)+(AB40=2)+(AH40=2)+(D40=2)+(AN40=2)+(AT40=2)+(AZ40=2))</f>
        <v>0</v>
      </c>
      <c r="BK40" s="171" t="s">
        <v>14</v>
      </c>
      <c r="BL40" s="173">
        <f>SUMPRODUCT((L40=2)+(R40=2)+(X40=2)+(AD40=2)+(AJ40=2)+(F40=2)+(AP40=2)+(AV40=2)+(BB40=2))</f>
        <v>0</v>
      </c>
      <c r="BM40" s="175">
        <f t="shared" ref="BM40" si="10">SUM(BJ40*2)+BL40</f>
        <v>0</v>
      </c>
      <c r="BN40" s="178">
        <f>SUM(D40,J40,P40,V40,AB40,AH40,AN40,AT40,AZ40,BD40)</f>
        <v>0</v>
      </c>
      <c r="BO40" s="159" t="s">
        <v>14</v>
      </c>
      <c r="BP40" s="159">
        <f>SUM(F40,L40,R40,X40,AD40,AJ40,AP40,AV40,BB40)</f>
        <v>0</v>
      </c>
      <c r="BQ40" s="156" t="e">
        <f>SUM(BN40/BP40)</f>
        <v>#DIV/0!</v>
      </c>
      <c r="BR40" s="159">
        <f>SUM(J41,J42,J43,P41,P42,P43,V41,V42,V43,AB41,AB42,AB43,AH41,AH42,AH43,AN41,AN42,AN43,AT41,AT42,AT43,AZ41,AZ42,AZ43,BF41,BF42,BF43,D41,D42,D43)</f>
        <v>0</v>
      </c>
      <c r="BS40" s="159">
        <f>SUM(F41,F42,F43,L41,L42,L43,R41,R42,R43,X41,X42,X43,AD41,AD42,AD43,AJ41,AJ42,AJ43,AP41,AP42,AP43,AV41,AV42,AV43,BB41,BB42,BB43,BH41,BH42,BH43)</f>
        <v>0</v>
      </c>
      <c r="BT40" s="162" t="e">
        <f>SUM(BR40/BS40)</f>
        <v>#DIV/0!</v>
      </c>
      <c r="BU40" s="165">
        <f>$BV40</f>
        <v>7</v>
      </c>
      <c r="BV40" s="1">
        <f>RANK(BY40,BY$4:BY$43)</f>
        <v>7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168">
        <f>$BD$3</f>
        <v>0</v>
      </c>
      <c r="B41" s="193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196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182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182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182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182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182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182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182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185"/>
      <c r="BE41" s="34"/>
      <c r="BF41" s="34"/>
      <c r="BG41" s="34" t="s">
        <v>13</v>
      </c>
      <c r="BH41" s="35"/>
      <c r="BI41" s="34"/>
      <c r="BJ41" s="171"/>
      <c r="BK41" s="171"/>
      <c r="BL41" s="171"/>
      <c r="BM41" s="176"/>
      <c r="BN41" s="179"/>
      <c r="BO41" s="160"/>
      <c r="BP41" s="160"/>
      <c r="BQ41" s="157"/>
      <c r="BR41" s="160"/>
      <c r="BS41" s="160"/>
      <c r="BT41" s="163"/>
      <c r="BU41" s="166"/>
      <c r="BW41" s="21"/>
    </row>
    <row r="42" spans="1:77" ht="12" hidden="1" customHeight="1">
      <c r="A42" s="169"/>
      <c r="B42" s="193"/>
      <c r="C42" s="33" t="str">
        <f>BI6</f>
        <v/>
      </c>
      <c r="D42" s="128">
        <f>BH6</f>
        <v>0</v>
      </c>
      <c r="E42" s="128" t="s">
        <v>13</v>
      </c>
      <c r="F42" s="128">
        <f>BF6</f>
        <v>0</v>
      </c>
      <c r="G42" s="15" t="str">
        <f>BE6</f>
        <v/>
      </c>
      <c r="H42" s="196"/>
      <c r="I42" s="34" t="str">
        <f>BI10</f>
        <v/>
      </c>
      <c r="J42" s="128">
        <f>BH10</f>
        <v>0</v>
      </c>
      <c r="K42" s="128" t="s">
        <v>13</v>
      </c>
      <c r="L42" s="14">
        <f>BF10</f>
        <v>0</v>
      </c>
      <c r="M42" s="15" t="str">
        <f>BE10</f>
        <v/>
      </c>
      <c r="N42" s="182"/>
      <c r="O42" s="34" t="str">
        <f>BI14</f>
        <v/>
      </c>
      <c r="P42" s="128">
        <f>BH14</f>
        <v>0</v>
      </c>
      <c r="Q42" s="128" t="s">
        <v>13</v>
      </c>
      <c r="R42" s="14">
        <f>BF14</f>
        <v>0</v>
      </c>
      <c r="S42" s="15" t="str">
        <f>BE14</f>
        <v/>
      </c>
      <c r="T42" s="182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182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182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182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182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182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185"/>
      <c r="BE42" s="34"/>
      <c r="BF42" s="34"/>
      <c r="BG42" s="34" t="s">
        <v>13</v>
      </c>
      <c r="BH42" s="35"/>
      <c r="BI42" s="34"/>
      <c r="BJ42" s="171"/>
      <c r="BK42" s="171"/>
      <c r="BL42" s="171"/>
      <c r="BM42" s="176"/>
      <c r="BN42" s="179"/>
      <c r="BO42" s="160"/>
      <c r="BP42" s="160"/>
      <c r="BQ42" s="157"/>
      <c r="BR42" s="160"/>
      <c r="BS42" s="160"/>
      <c r="BT42" s="163"/>
      <c r="BU42" s="166"/>
      <c r="BW42" s="21"/>
    </row>
    <row r="43" spans="1:77" ht="12" hidden="1" customHeight="1" thickBot="1">
      <c r="A43" s="170"/>
      <c r="B43" s="194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197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183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183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183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183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183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183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183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186"/>
      <c r="BE43" s="80"/>
      <c r="BF43" s="74"/>
      <c r="BG43" s="74" t="s">
        <v>13</v>
      </c>
      <c r="BH43" s="79"/>
      <c r="BI43" s="135"/>
      <c r="BJ43" s="174"/>
      <c r="BK43" s="172"/>
      <c r="BL43" s="174"/>
      <c r="BM43" s="177"/>
      <c r="BN43" s="180"/>
      <c r="BO43" s="161"/>
      <c r="BP43" s="161"/>
      <c r="BQ43" s="158"/>
      <c r="BR43" s="161"/>
      <c r="BS43" s="161"/>
      <c r="BT43" s="164"/>
      <c r="BU43" s="167"/>
    </row>
    <row r="44" spans="1:77" ht="14.25" thickTop="1">
      <c r="N44" s="82"/>
      <c r="O44" s="82"/>
      <c r="BJ44" s="152"/>
      <c r="BK44" s="152"/>
      <c r="BL44" s="153"/>
      <c r="BM44" s="154"/>
      <c r="BN44" s="154"/>
      <c r="BQ44" s="83"/>
    </row>
    <row r="45" spans="1:77">
      <c r="BQ45" s="83"/>
    </row>
    <row r="46" spans="1:77" ht="19.5" customHeight="1"/>
    <row r="47" spans="1:77" ht="15" customHeight="1"/>
    <row r="48" spans="1:77" ht="14.25" thickBot="1"/>
    <row r="49" spans="1:61" ht="41.25" customHeight="1" thickTop="1">
      <c r="A49" s="84" t="str">
        <f>$A$3</f>
        <v>チーム名</v>
      </c>
      <c r="B49" s="155" t="str">
        <f>$B$3</f>
        <v>ユーアイクラブ</v>
      </c>
      <c r="C49" s="155"/>
      <c r="D49" s="155"/>
      <c r="E49" s="155"/>
      <c r="F49" s="155"/>
      <c r="G49" s="155"/>
      <c r="H49" s="141" t="str">
        <f>H3</f>
        <v>BIRTH</v>
      </c>
      <c r="I49" s="141"/>
      <c r="J49" s="141"/>
      <c r="K49" s="141"/>
      <c r="L49" s="141"/>
      <c r="M49" s="141"/>
      <c r="N49" s="141" t="str">
        <f>$N$3</f>
        <v>ミラクル</v>
      </c>
      <c r="O49" s="141"/>
      <c r="P49" s="141"/>
      <c r="Q49" s="141"/>
      <c r="R49" s="141"/>
      <c r="S49" s="141"/>
      <c r="T49" s="141" t="str">
        <f>$T$3</f>
        <v>SUPER　COMBI</v>
      </c>
      <c r="U49" s="141"/>
      <c r="V49" s="141"/>
      <c r="W49" s="141"/>
      <c r="X49" s="141"/>
      <c r="Y49" s="141"/>
      <c r="Z49" s="141" t="str">
        <f>$Z$3</f>
        <v>TOM</v>
      </c>
      <c r="AA49" s="141"/>
      <c r="AB49" s="141"/>
      <c r="AC49" s="141"/>
      <c r="AD49" s="141"/>
      <c r="AE49" s="141"/>
      <c r="AF49" s="141" t="str">
        <f>$AF$3</f>
        <v>ぷよぷよ</v>
      </c>
      <c r="AG49" s="141"/>
      <c r="AH49" s="141"/>
      <c r="AI49" s="141"/>
      <c r="AJ49" s="141"/>
      <c r="AK49" s="141"/>
      <c r="AL49" s="141">
        <f>$AL$3</f>
        <v>0</v>
      </c>
      <c r="AM49" s="141"/>
      <c r="AN49" s="141"/>
      <c r="AO49" s="141"/>
      <c r="AP49" s="141"/>
      <c r="AQ49" s="141"/>
      <c r="AR49" s="141">
        <f>$AR$3</f>
        <v>0</v>
      </c>
      <c r="AS49" s="141"/>
      <c r="AT49" s="141"/>
      <c r="AU49" s="141"/>
      <c r="AV49" s="141"/>
      <c r="AW49" s="141"/>
      <c r="AX49" s="141">
        <f>$AX$3</f>
        <v>0</v>
      </c>
      <c r="AY49" s="141"/>
      <c r="AZ49" s="141"/>
      <c r="BA49" s="141"/>
      <c r="BB49" s="141"/>
      <c r="BC49" s="141"/>
      <c r="BD49" s="141">
        <f>$BD$3</f>
        <v>0</v>
      </c>
      <c r="BE49" s="141"/>
      <c r="BF49" s="141"/>
      <c r="BG49" s="141"/>
      <c r="BH49" s="141"/>
      <c r="BI49" s="142"/>
    </row>
    <row r="50" spans="1:61" ht="22.5" customHeight="1" thickBot="1">
      <c r="A50" s="85" t="s">
        <v>11</v>
      </c>
      <c r="B50" s="139">
        <f>$BU$4</f>
        <v>5</v>
      </c>
      <c r="C50" s="139"/>
      <c r="D50" s="139"/>
      <c r="E50" s="139"/>
      <c r="F50" s="139"/>
      <c r="G50" s="139"/>
      <c r="H50" s="139">
        <f>$BU$8</f>
        <v>3</v>
      </c>
      <c r="I50" s="139"/>
      <c r="J50" s="139"/>
      <c r="K50" s="139"/>
      <c r="L50" s="139"/>
      <c r="M50" s="139"/>
      <c r="N50" s="139">
        <f>$BU$12</f>
        <v>2</v>
      </c>
      <c r="O50" s="139"/>
      <c r="P50" s="139"/>
      <c r="Q50" s="139"/>
      <c r="R50" s="139"/>
      <c r="S50" s="139"/>
      <c r="T50" s="139">
        <f>$BU$16</f>
        <v>6</v>
      </c>
      <c r="U50" s="139"/>
      <c r="V50" s="139"/>
      <c r="W50" s="139"/>
      <c r="X50" s="139"/>
      <c r="Y50" s="139"/>
      <c r="Z50" s="139">
        <f>$BU$20</f>
        <v>1</v>
      </c>
      <c r="AA50" s="139"/>
      <c r="AB50" s="139"/>
      <c r="AC50" s="139"/>
      <c r="AD50" s="139"/>
      <c r="AE50" s="139"/>
      <c r="AF50" s="139">
        <f>$BU$24</f>
        <v>4</v>
      </c>
      <c r="AG50" s="139"/>
      <c r="AH50" s="139"/>
      <c r="AI50" s="139"/>
      <c r="AJ50" s="139"/>
      <c r="AK50" s="139"/>
      <c r="AL50" s="139">
        <f>$BU$28</f>
        <v>7</v>
      </c>
      <c r="AM50" s="139"/>
      <c r="AN50" s="139"/>
      <c r="AO50" s="139"/>
      <c r="AP50" s="139"/>
      <c r="AQ50" s="139"/>
      <c r="AR50" s="139">
        <f>$BU$32</f>
        <v>7</v>
      </c>
      <c r="AS50" s="139"/>
      <c r="AT50" s="139"/>
      <c r="AU50" s="139"/>
      <c r="AV50" s="139"/>
      <c r="AW50" s="139"/>
      <c r="AX50" s="139">
        <f>$BU$36</f>
        <v>7</v>
      </c>
      <c r="AY50" s="139"/>
      <c r="AZ50" s="139"/>
      <c r="BA50" s="139"/>
      <c r="BB50" s="139"/>
      <c r="BC50" s="139"/>
      <c r="BD50" s="139">
        <f>$BU$40</f>
        <v>7</v>
      </c>
      <c r="BE50" s="139"/>
      <c r="BF50" s="139"/>
      <c r="BG50" s="139"/>
      <c r="BH50" s="139"/>
      <c r="BI50" s="140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2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58:58">
      <c r="BF111" s="86"/>
    </row>
  </sheetData>
  <mergeCells count="284">
    <mergeCell ref="AL50:AQ50"/>
    <mergeCell ref="AR50:AW50"/>
    <mergeCell ref="AX50:BC50"/>
    <mergeCell ref="BD50:BI50"/>
    <mergeCell ref="B1:G1"/>
    <mergeCell ref="H1:O1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AF40:AF43"/>
    <mergeCell ref="N32:N35"/>
    <mergeCell ref="BR40:BR43"/>
    <mergeCell ref="BS40:BS43"/>
    <mergeCell ref="BT40:BT43"/>
    <mergeCell ref="BU40:BU43"/>
    <mergeCell ref="A41:A43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40:B43"/>
    <mergeCell ref="H40:H43"/>
    <mergeCell ref="N40:N43"/>
    <mergeCell ref="T40:T43"/>
    <mergeCell ref="Z40:Z43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U32:BU35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BO32:BO35"/>
    <mergeCell ref="BP32:BP35"/>
    <mergeCell ref="BQ32:BQ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S36:BS39"/>
    <mergeCell ref="T32:T35"/>
    <mergeCell ref="Z32:Z35"/>
    <mergeCell ref="AF32:AF35"/>
    <mergeCell ref="BQ28:BQ31"/>
    <mergeCell ref="BR28:BR31"/>
    <mergeCell ref="BS28:BS31"/>
    <mergeCell ref="BT28:BT31"/>
    <mergeCell ref="BU28:BU31"/>
    <mergeCell ref="A29:A31"/>
    <mergeCell ref="BK28:BK31"/>
    <mergeCell ref="BL28:BL31"/>
    <mergeCell ref="BM28:BM31"/>
    <mergeCell ref="BN28:BN31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BR32:BR35"/>
    <mergeCell ref="BS32:BS35"/>
    <mergeCell ref="BT32:BT35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N16:N19"/>
    <mergeCell ref="T16:Y19"/>
    <mergeCell ref="Z16:Z19"/>
    <mergeCell ref="AF16:AF19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O16:BO19"/>
    <mergeCell ref="BP16:BP19"/>
    <mergeCell ref="BQ16:BQ19"/>
    <mergeCell ref="BN12:BN15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BT8:BT11"/>
    <mergeCell ref="BU8:BU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A13:A15"/>
    <mergeCell ref="BK12:BK15"/>
    <mergeCell ref="BL12:BL15"/>
    <mergeCell ref="BM12:BM15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AR2:AW2"/>
    <mergeCell ref="AX2:BC2"/>
    <mergeCell ref="BD2:BI2"/>
    <mergeCell ref="AR3:AW3"/>
    <mergeCell ref="AX3:BC3"/>
    <mergeCell ref="BD3:BI3"/>
    <mergeCell ref="B4:G7"/>
    <mergeCell ref="H4:H7"/>
    <mergeCell ref="N4:N7"/>
    <mergeCell ref="T4:T7"/>
    <mergeCell ref="Z4:Z7"/>
    <mergeCell ref="AF4:AF7"/>
    <mergeCell ref="AL4:AL7"/>
    <mergeCell ref="P1:Y1"/>
    <mergeCell ref="B2:G2"/>
    <mergeCell ref="H2:M2"/>
    <mergeCell ref="N2:S2"/>
    <mergeCell ref="T2:Y2"/>
    <mergeCell ref="BS2:BS3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</mergeCells>
  <phoneticPr fontId="1"/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111"/>
  <sheetViews>
    <sheetView zoomScaleNormal="100" workbookViewId="0">
      <selection activeCell="CB49" sqref="CB49"/>
    </sheetView>
  </sheetViews>
  <sheetFormatPr defaultRowHeight="13.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1" width="3.125" style="1" customWidth="1"/>
    <col min="32" max="34" width="3.125" style="1" hidden="1" customWidth="1"/>
    <col min="35" max="35" width="1.625" style="1" hidden="1" customWidth="1"/>
    <col min="36" max="36" width="3.125" style="1" hidden="1" customWidth="1"/>
    <col min="37" max="37" width="2.875" style="1" hidden="1" customWidth="1"/>
    <col min="38" max="40" width="3.125" style="1" hidden="1" customWidth="1"/>
    <col min="41" max="41" width="1.625" style="1" hidden="1" customWidth="1"/>
    <col min="42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>
      <c r="A1" s="3" t="s">
        <v>0</v>
      </c>
      <c r="B1" s="268" t="s">
        <v>134</v>
      </c>
      <c r="C1" s="268"/>
      <c r="D1" s="268"/>
      <c r="E1" s="268"/>
      <c r="F1" s="268"/>
      <c r="G1" s="268"/>
      <c r="H1" s="269" t="s">
        <v>127</v>
      </c>
      <c r="I1" s="269"/>
      <c r="J1" s="269"/>
      <c r="K1" s="269"/>
      <c r="L1" s="269"/>
      <c r="M1" s="269"/>
      <c r="N1" s="269"/>
      <c r="O1" s="269"/>
      <c r="P1" s="136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>
      <c r="A2" s="5" t="s">
        <v>3</v>
      </c>
      <c r="B2" s="149"/>
      <c r="C2" s="150"/>
      <c r="D2" s="150"/>
      <c r="E2" s="150"/>
      <c r="F2" s="150"/>
      <c r="G2" s="151"/>
      <c r="H2" s="149"/>
      <c r="I2" s="150"/>
      <c r="J2" s="150"/>
      <c r="K2" s="150"/>
      <c r="L2" s="150"/>
      <c r="M2" s="151"/>
      <c r="N2" s="149"/>
      <c r="O2" s="150"/>
      <c r="P2" s="150"/>
      <c r="Q2" s="150"/>
      <c r="R2" s="150"/>
      <c r="S2" s="151"/>
      <c r="T2" s="149"/>
      <c r="U2" s="150"/>
      <c r="V2" s="150"/>
      <c r="W2" s="150"/>
      <c r="X2" s="150"/>
      <c r="Y2" s="151"/>
      <c r="Z2" s="149"/>
      <c r="AA2" s="150"/>
      <c r="AB2" s="150"/>
      <c r="AC2" s="150"/>
      <c r="AD2" s="150"/>
      <c r="AE2" s="151"/>
      <c r="AF2" s="149"/>
      <c r="AG2" s="150"/>
      <c r="AH2" s="150"/>
      <c r="AI2" s="150"/>
      <c r="AJ2" s="150"/>
      <c r="AK2" s="151"/>
      <c r="AL2" s="149"/>
      <c r="AM2" s="150"/>
      <c r="AN2" s="150"/>
      <c r="AO2" s="150"/>
      <c r="AP2" s="150"/>
      <c r="AQ2" s="151"/>
      <c r="AR2" s="149"/>
      <c r="AS2" s="150"/>
      <c r="AT2" s="150"/>
      <c r="AU2" s="150"/>
      <c r="AV2" s="150"/>
      <c r="AW2" s="151"/>
      <c r="AX2" s="149"/>
      <c r="AY2" s="150"/>
      <c r="AZ2" s="150"/>
      <c r="BA2" s="150"/>
      <c r="BB2" s="150"/>
      <c r="BC2" s="151"/>
      <c r="BD2" s="149"/>
      <c r="BE2" s="150"/>
      <c r="BF2" s="150"/>
      <c r="BG2" s="150"/>
      <c r="BH2" s="150"/>
      <c r="BI2" s="151"/>
      <c r="BJ2" s="262" t="s">
        <v>4</v>
      </c>
      <c r="BK2" s="263"/>
      <c r="BL2" s="263"/>
      <c r="BM2" s="266" t="s">
        <v>27</v>
      </c>
      <c r="BN2" s="252" t="s">
        <v>5</v>
      </c>
      <c r="BO2" s="91"/>
      <c r="BP2" s="254" t="s">
        <v>6</v>
      </c>
      <c r="BQ2" s="256" t="s">
        <v>7</v>
      </c>
      <c r="BR2" s="258" t="s">
        <v>8</v>
      </c>
      <c r="BS2" s="260" t="s">
        <v>9</v>
      </c>
      <c r="BT2" s="256" t="s">
        <v>10</v>
      </c>
      <c r="BU2" s="247" t="s">
        <v>11</v>
      </c>
    </row>
    <row r="3" spans="1:77" s="87" customFormat="1" ht="30.75" customHeight="1" thickBot="1">
      <c r="A3" s="6" t="s">
        <v>12</v>
      </c>
      <c r="B3" s="249" t="s">
        <v>135</v>
      </c>
      <c r="C3" s="250"/>
      <c r="D3" s="250"/>
      <c r="E3" s="250"/>
      <c r="F3" s="250"/>
      <c r="G3" s="251"/>
      <c r="H3" s="249" t="s">
        <v>136</v>
      </c>
      <c r="I3" s="250"/>
      <c r="J3" s="250"/>
      <c r="K3" s="250"/>
      <c r="L3" s="250"/>
      <c r="M3" s="251"/>
      <c r="N3" s="249" t="s">
        <v>137</v>
      </c>
      <c r="O3" s="250"/>
      <c r="P3" s="250"/>
      <c r="Q3" s="250"/>
      <c r="R3" s="250"/>
      <c r="S3" s="251"/>
      <c r="T3" s="249" t="s">
        <v>144</v>
      </c>
      <c r="U3" s="250"/>
      <c r="V3" s="250"/>
      <c r="W3" s="250"/>
      <c r="X3" s="250"/>
      <c r="Y3" s="251"/>
      <c r="Z3" s="249" t="s">
        <v>145</v>
      </c>
      <c r="AA3" s="250"/>
      <c r="AB3" s="250"/>
      <c r="AC3" s="250"/>
      <c r="AD3" s="250"/>
      <c r="AE3" s="251"/>
      <c r="AF3" s="249"/>
      <c r="AG3" s="250"/>
      <c r="AH3" s="250"/>
      <c r="AI3" s="250"/>
      <c r="AJ3" s="250"/>
      <c r="AK3" s="251"/>
      <c r="AL3" s="249"/>
      <c r="AM3" s="250"/>
      <c r="AN3" s="250"/>
      <c r="AO3" s="250"/>
      <c r="AP3" s="250"/>
      <c r="AQ3" s="251"/>
      <c r="AR3" s="249"/>
      <c r="AS3" s="250"/>
      <c r="AT3" s="250"/>
      <c r="AU3" s="250"/>
      <c r="AV3" s="250"/>
      <c r="AW3" s="251"/>
      <c r="AX3" s="249"/>
      <c r="AY3" s="250"/>
      <c r="AZ3" s="250"/>
      <c r="BA3" s="250"/>
      <c r="BB3" s="250"/>
      <c r="BC3" s="251"/>
      <c r="BD3" s="249"/>
      <c r="BE3" s="250"/>
      <c r="BF3" s="250"/>
      <c r="BG3" s="250"/>
      <c r="BH3" s="250"/>
      <c r="BI3" s="251"/>
      <c r="BJ3" s="264"/>
      <c r="BK3" s="265"/>
      <c r="BL3" s="265"/>
      <c r="BM3" s="267"/>
      <c r="BN3" s="253"/>
      <c r="BO3" s="92"/>
      <c r="BP3" s="255"/>
      <c r="BQ3" s="257"/>
      <c r="BR3" s="259"/>
      <c r="BS3" s="261"/>
      <c r="BT3" s="257"/>
      <c r="BU3" s="248"/>
    </row>
    <row r="4" spans="1:77" ht="13.5" customHeight="1">
      <c r="A4" s="7">
        <f>$B$2</f>
        <v>0</v>
      </c>
      <c r="B4" s="211"/>
      <c r="C4" s="212"/>
      <c r="D4" s="212"/>
      <c r="E4" s="212"/>
      <c r="F4" s="212"/>
      <c r="G4" s="213"/>
      <c r="H4" s="278" t="s">
        <v>21</v>
      </c>
      <c r="I4" s="98">
        <f>IF(J5="","",SUM(I5:I7))</f>
        <v>2</v>
      </c>
      <c r="J4" s="99"/>
      <c r="K4" s="100" t="s">
        <v>13</v>
      </c>
      <c r="L4" s="98">
        <f>IF(L5="","",SUM(M5:M7))</f>
        <v>0</v>
      </c>
      <c r="M4" s="99"/>
      <c r="N4" s="143" t="s">
        <v>17</v>
      </c>
      <c r="O4" s="98">
        <f>IF(P5="","",SUM(O5:O7))</f>
        <v>2</v>
      </c>
      <c r="P4" s="111"/>
      <c r="Q4" s="101" t="s">
        <v>13</v>
      </c>
      <c r="R4" s="98">
        <f>IF(R5="","",SUM(S5:S7))</f>
        <v>0</v>
      </c>
      <c r="S4" s="99"/>
      <c r="T4" s="202" t="s">
        <v>15</v>
      </c>
      <c r="U4" s="98">
        <f>IF(V5="","",SUM(U5:U7))</f>
        <v>2</v>
      </c>
      <c r="V4" s="99"/>
      <c r="W4" s="13" t="s">
        <v>13</v>
      </c>
      <c r="X4" s="11">
        <f>IF(X5="","",SUM(Y5:Y7))</f>
        <v>0</v>
      </c>
      <c r="Y4" s="12"/>
      <c r="Z4" s="143" t="s">
        <v>24</v>
      </c>
      <c r="AA4" s="98">
        <f>IF(AB5="","",SUM(AA5:AA7))</f>
        <v>2</v>
      </c>
      <c r="AB4" s="99"/>
      <c r="AC4" s="100" t="s">
        <v>13</v>
      </c>
      <c r="AD4" s="98">
        <f>IF(AD5="","",SUM(AE5:AE7))</f>
        <v>1</v>
      </c>
      <c r="AE4" s="99"/>
      <c r="AF4" s="181"/>
      <c r="AG4" s="47" t="str">
        <f>IF(AH5="","",SUM(AG5:AG7))</f>
        <v/>
      </c>
      <c r="AH4" s="109"/>
      <c r="AI4" s="110" t="s">
        <v>13</v>
      </c>
      <c r="AJ4" s="47" t="str">
        <f>IF(AJ5="","",SUM(AK5:AK7))</f>
        <v/>
      </c>
      <c r="AK4" s="109"/>
      <c r="AL4" s="184"/>
      <c r="AM4" s="93" t="str">
        <f>IF(AN5="","",SUM(AM5:AM7))</f>
        <v/>
      </c>
      <c r="AN4" s="94"/>
      <c r="AO4" s="41" t="s">
        <v>13</v>
      </c>
      <c r="AP4" s="93" t="str">
        <f>IF(AP5="","",SUM(AQ5:AQ7))</f>
        <v/>
      </c>
      <c r="AQ4" s="94"/>
      <c r="AR4" s="202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202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202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173">
        <f>SUMPRODUCT((I4=2)+(O4=2)+(U4=2)+(AA4=2)+(AG4=2)+(AM4=2)+(AS4=2)+(AY4=2)+(BE4=2))</f>
        <v>4</v>
      </c>
      <c r="BK4" s="173" t="s">
        <v>14</v>
      </c>
      <c r="BL4" s="173">
        <f>SUMPRODUCT((L4=2)+(R4=2)+(X4=2)+(AD4=2)+(AJ4=2)+(AP4=2)+(AV4=2)+(BB4=2)+(BH4=2))</f>
        <v>0</v>
      </c>
      <c r="BM4" s="175">
        <f>SUM(BJ4*2)+BL4</f>
        <v>8</v>
      </c>
      <c r="BN4" s="198">
        <f>SUM(I4,O4,U4,AA4,AG4,AM4,AS4,AY4,BE4)</f>
        <v>8</v>
      </c>
      <c r="BO4" s="189" t="s">
        <v>14</v>
      </c>
      <c r="BP4" s="189">
        <f>SUM(F4,L4,R4,X4,AD4,AJ4,AP4,AV4,BB4,BH4)</f>
        <v>1</v>
      </c>
      <c r="BQ4" s="238">
        <f>SUM(BN4/BP4)</f>
        <v>8</v>
      </c>
      <c r="BR4" s="189">
        <f>SUM(J5,J6,J7,P5,P6,P7,V5,V6,V7,AB5,AB6,AB7,AH5,AH6,AH7,AN5,AN6,AN7,AT5,AT6,AT7,AZ5,AZ6,AZ7,BF5,BF6,BF7,D5,D6,D7)</f>
        <v>130</v>
      </c>
      <c r="BS4" s="189">
        <f>SUM(F5,F6,F7,L5,L6,L7,R5,R6,R7,X5,X6,X7,AD5,AD6,AD7,AJ5,AJ6,AJ7,AP5,AP6,AP7,AV5,AV6,AV7,BB5,BB6,BB7,BH5,BH6,BH7)</f>
        <v>65</v>
      </c>
      <c r="BT4" s="163">
        <f>SUM(BR4/BS4)</f>
        <v>2</v>
      </c>
      <c r="BU4" s="166">
        <f>$BV4</f>
        <v>1</v>
      </c>
      <c r="BV4" s="1">
        <f>RANK(BY4,BY$4:BY$43)</f>
        <v>1</v>
      </c>
      <c r="BW4" s="1">
        <f>IF(BN4=0,0,IF(BP4=0,9,BQ4))</f>
        <v>8</v>
      </c>
      <c r="BX4" s="1">
        <f>IF(BR4=0,0,BT4)</f>
        <v>2</v>
      </c>
      <c r="BY4" s="1">
        <f>BJ4+0.01*BW4+0.00001*BX4</f>
        <v>4.0800200000000002</v>
      </c>
    </row>
    <row r="5" spans="1:77" ht="12" customHeight="1">
      <c r="A5" s="207" t="str">
        <f>$B$3</f>
        <v>ガンバ☆</v>
      </c>
      <c r="B5" s="214"/>
      <c r="C5" s="215"/>
      <c r="D5" s="215"/>
      <c r="E5" s="215"/>
      <c r="F5" s="215"/>
      <c r="G5" s="216"/>
      <c r="H5" s="279"/>
      <c r="I5" s="97">
        <f>IF(J5="","",IF(J5&gt;L5,1,0))</f>
        <v>1</v>
      </c>
      <c r="J5" s="105">
        <v>15</v>
      </c>
      <c r="K5" s="97" t="s">
        <v>13</v>
      </c>
      <c r="L5" s="102">
        <v>5</v>
      </c>
      <c r="M5" s="97">
        <f>IF(L5="","",IF(L5&gt;J5,1,0))</f>
        <v>0</v>
      </c>
      <c r="N5" s="144"/>
      <c r="O5" s="97">
        <f>IF(P5="","",IF(P5&gt;R5,1,0))</f>
        <v>1</v>
      </c>
      <c r="P5" s="105">
        <v>15</v>
      </c>
      <c r="Q5" s="97" t="s">
        <v>13</v>
      </c>
      <c r="R5" s="102">
        <v>4</v>
      </c>
      <c r="S5" s="97">
        <f>IF(R5="","",IF(R5&gt;P5,1,0))</f>
        <v>0</v>
      </c>
      <c r="T5" s="203"/>
      <c r="U5" s="16">
        <f>IF(V5="","",IF(V5&gt;X5,1,0))</f>
        <v>1</v>
      </c>
      <c r="V5" s="17">
        <v>15</v>
      </c>
      <c r="W5" s="16" t="s">
        <v>13</v>
      </c>
      <c r="X5" s="18">
        <v>11</v>
      </c>
      <c r="Y5" s="16">
        <f>IF(X5="","",IF(X5&gt;V5,1,0))</f>
        <v>0</v>
      </c>
      <c r="Z5" s="144"/>
      <c r="AA5" s="97">
        <f>IF(AB5="","",IF(AB5&gt;AD5,1,0))</f>
        <v>0</v>
      </c>
      <c r="AB5" s="105">
        <v>10</v>
      </c>
      <c r="AC5" s="97" t="s">
        <v>13</v>
      </c>
      <c r="AD5" s="102">
        <v>15</v>
      </c>
      <c r="AE5" s="97">
        <f>IF(AD5="","",IF(AD5&gt;AB5,1,0))</f>
        <v>1</v>
      </c>
      <c r="AF5" s="182"/>
      <c r="AG5" s="51" t="str">
        <f>IF(AH5="","",IF(AH5&gt;AJ5,1,0))</f>
        <v/>
      </c>
      <c r="AH5" s="110"/>
      <c r="AI5" s="51" t="s">
        <v>13</v>
      </c>
      <c r="AJ5" s="59"/>
      <c r="AK5" s="51" t="str">
        <f>IF(AJ5="","",IF(AJ5&gt;AH5,1,0))</f>
        <v/>
      </c>
      <c r="AL5" s="185"/>
      <c r="AM5" s="34" t="str">
        <f>IF(AN5="","",IF(AN5&gt;AP5,1,0))</f>
        <v/>
      </c>
      <c r="AN5" s="41"/>
      <c r="AO5" s="34" t="s">
        <v>13</v>
      </c>
      <c r="AP5" s="67"/>
      <c r="AQ5" s="34" t="str">
        <f>IF(AP5="","",IF(AP5&gt;AN5,1,0))</f>
        <v/>
      </c>
      <c r="AR5" s="203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203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203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171"/>
      <c r="BK5" s="171"/>
      <c r="BL5" s="171"/>
      <c r="BM5" s="176"/>
      <c r="BN5" s="179"/>
      <c r="BO5" s="160"/>
      <c r="BP5" s="160"/>
      <c r="BQ5" s="239"/>
      <c r="BR5" s="160"/>
      <c r="BS5" s="160"/>
      <c r="BT5" s="163"/>
      <c r="BU5" s="166"/>
    </row>
    <row r="6" spans="1:77" ht="12" customHeight="1">
      <c r="A6" s="207"/>
      <c r="B6" s="214"/>
      <c r="C6" s="215"/>
      <c r="D6" s="215"/>
      <c r="E6" s="215"/>
      <c r="F6" s="215"/>
      <c r="G6" s="216"/>
      <c r="H6" s="279"/>
      <c r="I6" s="97">
        <f>IF(J6="","",IF(J6&gt;L6,1,0))</f>
        <v>1</v>
      </c>
      <c r="J6" s="106">
        <v>15</v>
      </c>
      <c r="K6" s="97" t="s">
        <v>13</v>
      </c>
      <c r="L6" s="103">
        <v>3</v>
      </c>
      <c r="M6" s="97">
        <f>IF(L6="","",IF(L6&gt;J6,1,0))</f>
        <v>0</v>
      </c>
      <c r="N6" s="144"/>
      <c r="O6" s="97">
        <f>IF(P6="","",IF(P6&gt;R6,1,0))</f>
        <v>1</v>
      </c>
      <c r="P6" s="106">
        <v>15</v>
      </c>
      <c r="Q6" s="97" t="s">
        <v>13</v>
      </c>
      <c r="R6" s="103">
        <v>2</v>
      </c>
      <c r="S6" s="97">
        <f>IF(R6="","",IF(R6&gt;P6,1,0))</f>
        <v>0</v>
      </c>
      <c r="T6" s="203"/>
      <c r="U6" s="16">
        <f>IF(V6="","",IF(V6&gt;X6,1,0))</f>
        <v>1</v>
      </c>
      <c r="V6" s="19">
        <v>15</v>
      </c>
      <c r="W6" s="16" t="s">
        <v>13</v>
      </c>
      <c r="X6" s="20">
        <v>6</v>
      </c>
      <c r="Y6" s="16">
        <f>IF(X6="","",IF(X6&gt;V6,1,0))</f>
        <v>0</v>
      </c>
      <c r="Z6" s="144"/>
      <c r="AA6" s="97">
        <f>IF(AB6="","",IF(AB6&gt;AD6,1,0))</f>
        <v>1</v>
      </c>
      <c r="AB6" s="106">
        <v>15</v>
      </c>
      <c r="AC6" s="97" t="s">
        <v>13</v>
      </c>
      <c r="AD6" s="103">
        <v>11</v>
      </c>
      <c r="AE6" s="97">
        <f>IF(AD6="","",IF(AD6&gt;AB6,1,0))</f>
        <v>0</v>
      </c>
      <c r="AF6" s="182"/>
      <c r="AG6" s="51" t="str">
        <f>IF(AH6="","",IF(AH6&gt;AJ6,1,0))</f>
        <v/>
      </c>
      <c r="AH6" s="51"/>
      <c r="AI6" s="51" t="s">
        <v>13</v>
      </c>
      <c r="AJ6" s="62"/>
      <c r="AK6" s="51" t="str">
        <f>IF(AJ6="","",IF(AJ6&gt;AH6,1,0))</f>
        <v/>
      </c>
      <c r="AL6" s="185"/>
      <c r="AM6" s="34" t="str">
        <f>IF(AN6="","",IF(AN6&gt;AP6,1,0))</f>
        <v/>
      </c>
      <c r="AN6" s="34"/>
      <c r="AO6" s="34" t="s">
        <v>13</v>
      </c>
      <c r="AP6" s="35"/>
      <c r="AQ6" s="34" t="str">
        <f>IF(AP6="","",IF(AP6&gt;AN6,1,0))</f>
        <v/>
      </c>
      <c r="AR6" s="203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203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203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171"/>
      <c r="BK6" s="171"/>
      <c r="BL6" s="171"/>
      <c r="BM6" s="176"/>
      <c r="BN6" s="179"/>
      <c r="BO6" s="160"/>
      <c r="BP6" s="160"/>
      <c r="BQ6" s="239"/>
      <c r="BR6" s="160"/>
      <c r="BS6" s="160"/>
      <c r="BT6" s="163"/>
      <c r="BU6" s="166"/>
      <c r="BW6" s="21"/>
    </row>
    <row r="7" spans="1:77" ht="12" customHeight="1" thickBot="1">
      <c r="A7" s="208"/>
      <c r="B7" s="217"/>
      <c r="C7" s="218"/>
      <c r="D7" s="218"/>
      <c r="E7" s="218"/>
      <c r="F7" s="218"/>
      <c r="G7" s="219"/>
      <c r="H7" s="280"/>
      <c r="I7" s="97" t="str">
        <f>IF(J7="","",IF(J7&gt;L7,1,0))</f>
        <v/>
      </c>
      <c r="J7" s="107"/>
      <c r="K7" s="108" t="s">
        <v>13</v>
      </c>
      <c r="L7" s="104"/>
      <c r="M7" s="97" t="str">
        <f>IF(L7="","",IF(L7&gt;J7,1,0))</f>
        <v/>
      </c>
      <c r="N7" s="145"/>
      <c r="O7" s="97" t="str">
        <f>IF(P7="","",IF(P7&gt;R7,1,0))</f>
        <v/>
      </c>
      <c r="P7" s="107"/>
      <c r="Q7" s="108" t="s">
        <v>13</v>
      </c>
      <c r="R7" s="104"/>
      <c r="S7" s="97" t="str">
        <f>IF(R7="","",IF(R7&gt;P7,1,0))</f>
        <v/>
      </c>
      <c r="T7" s="204"/>
      <c r="U7" s="16" t="str">
        <f>IF(V7="","",IF(V7&gt;X7,1,0))</f>
        <v/>
      </c>
      <c r="V7" s="25"/>
      <c r="W7" s="26" t="s">
        <v>13</v>
      </c>
      <c r="X7" s="27"/>
      <c r="Y7" s="16" t="str">
        <f>IF(X7="","",IF(X7&gt;V7,1,0))</f>
        <v/>
      </c>
      <c r="Z7" s="145"/>
      <c r="AA7" s="97">
        <f>IF(AB7="","",IF(AB7&gt;AD7,1,0))</f>
        <v>1</v>
      </c>
      <c r="AB7" s="107">
        <v>15</v>
      </c>
      <c r="AC7" s="108" t="s">
        <v>13</v>
      </c>
      <c r="AD7" s="104">
        <v>8</v>
      </c>
      <c r="AE7" s="97">
        <f>IF(AD7="","",IF(AD7&gt;AB7,1,0))</f>
        <v>0</v>
      </c>
      <c r="AF7" s="200"/>
      <c r="AG7" s="51" t="str">
        <f>IF(AH7="","",IF(AH7&gt;AJ7,1,0))</f>
        <v/>
      </c>
      <c r="AH7" s="52"/>
      <c r="AI7" s="52" t="s">
        <v>13</v>
      </c>
      <c r="AJ7" s="63"/>
      <c r="AK7" s="51" t="str">
        <f>IF(AJ7="","",IF(AJ7&gt;AH7,1,0))</f>
        <v/>
      </c>
      <c r="AL7" s="201"/>
      <c r="AM7" s="34" t="str">
        <f>IF(AN7="","",IF(AN7&gt;AP7,1,0))</f>
        <v/>
      </c>
      <c r="AN7" s="38"/>
      <c r="AO7" s="38" t="s">
        <v>13</v>
      </c>
      <c r="AP7" s="46"/>
      <c r="AQ7" s="34" t="str">
        <f>IF(AP7="","",IF(AP7&gt;AN7,1,0))</f>
        <v/>
      </c>
      <c r="AR7" s="204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204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204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174"/>
      <c r="BK7" s="174"/>
      <c r="BL7" s="174"/>
      <c r="BM7" s="177"/>
      <c r="BN7" s="199"/>
      <c r="BO7" s="190"/>
      <c r="BP7" s="190"/>
      <c r="BQ7" s="240"/>
      <c r="BR7" s="190"/>
      <c r="BS7" s="190"/>
      <c r="BT7" s="187"/>
      <c r="BU7" s="188"/>
      <c r="BW7" s="21"/>
    </row>
    <row r="8" spans="1:77" ht="12" customHeight="1">
      <c r="A8" s="28">
        <f>B2</f>
        <v>0</v>
      </c>
      <c r="B8" s="220" t="str">
        <f>H4</f>
        <v>⑩</v>
      </c>
      <c r="C8" s="29"/>
      <c r="D8" s="30">
        <f>L4</f>
        <v>0</v>
      </c>
      <c r="E8" s="30" t="s">
        <v>13</v>
      </c>
      <c r="F8" s="30">
        <f>I4</f>
        <v>2</v>
      </c>
      <c r="G8" s="31"/>
      <c r="H8" s="211"/>
      <c r="I8" s="212"/>
      <c r="J8" s="212"/>
      <c r="K8" s="212"/>
      <c r="L8" s="212"/>
      <c r="M8" s="213"/>
      <c r="N8" s="143" t="s">
        <v>18</v>
      </c>
      <c r="O8" s="98">
        <f>IF(P9="","",SUM(O9:O11))</f>
        <v>2</v>
      </c>
      <c r="P8" s="12"/>
      <c r="Q8" s="13" t="s">
        <v>13</v>
      </c>
      <c r="R8" s="11">
        <f>IF(R9="","",SUM(S9:S11))</f>
        <v>1</v>
      </c>
      <c r="S8" s="12"/>
      <c r="T8" s="143" t="s">
        <v>23</v>
      </c>
      <c r="U8" s="98">
        <f>IF(V9="","",SUM(U9:U11))</f>
        <v>0</v>
      </c>
      <c r="V8" s="99"/>
      <c r="W8" s="101" t="s">
        <v>13</v>
      </c>
      <c r="X8" s="98">
        <f>IF(X9="","",SUM(Y9:Y11))</f>
        <v>2</v>
      </c>
      <c r="Y8" s="99"/>
      <c r="Z8" s="143" t="s">
        <v>26</v>
      </c>
      <c r="AA8" s="98">
        <f>IF(AB9="","",SUM(AA9:AA11))</f>
        <v>0</v>
      </c>
      <c r="AB8" s="99"/>
      <c r="AC8" s="101" t="s">
        <v>13</v>
      </c>
      <c r="AD8" s="98">
        <f>IF(AD9="","",SUM(AE9:AE11))</f>
        <v>2</v>
      </c>
      <c r="AE8" s="99"/>
      <c r="AF8" s="143" t="s">
        <v>19</v>
      </c>
      <c r="AG8" s="98" t="str">
        <f>IF(AH9="","",SUM(AG9:AG11))</f>
        <v/>
      </c>
      <c r="AH8" s="99"/>
      <c r="AI8" s="101" t="s">
        <v>13</v>
      </c>
      <c r="AJ8" s="98" t="str">
        <f>IF(AJ9="","",SUM(AK9:AK11))</f>
        <v/>
      </c>
      <c r="AK8" s="99"/>
      <c r="AL8" s="202" t="s">
        <v>34</v>
      </c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184"/>
      <c r="AS8" s="93" t="str">
        <f>IF(AT9="","",SUM(AS9:AS11))</f>
        <v/>
      </c>
      <c r="AT8" s="94"/>
      <c r="AU8" s="41" t="s">
        <v>13</v>
      </c>
      <c r="AV8" s="93" t="str">
        <f>IF(AV9="","",SUM(AW9:AW11))</f>
        <v/>
      </c>
      <c r="AW8" s="94"/>
      <c r="AX8" s="202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202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173">
        <f>SUMPRODUCT((D8=2)+(O8=2)+(U8=2)+(AA8=2)+(AG8=2)+(AM8=2)+(AS8=2)+(AY8=2)+(BE8=2))</f>
        <v>1</v>
      </c>
      <c r="BK8" s="205" t="s">
        <v>13</v>
      </c>
      <c r="BL8" s="173">
        <f>SUMPRODUCT((F8=2)+(R8=2)+(X8=2)+(AD8=2)+(AJ8=2)+(AP8=2)+(AV8=2)+(BB8=2)+(BH8=2))</f>
        <v>3</v>
      </c>
      <c r="BM8" s="232">
        <f t="shared" ref="BM8" si="0">SUM(BJ8*2)+BL8</f>
        <v>5</v>
      </c>
      <c r="BN8" s="198">
        <f>SUM(D8,,O8,U8,AA8,AG8,AM8,AS8,AY8,BE8)</f>
        <v>2</v>
      </c>
      <c r="BO8" s="189" t="s">
        <v>14</v>
      </c>
      <c r="BP8" s="189">
        <f>SUM(F8,R8,X8,AD8,AJ8,AP8,AV8,BB8,BH8)</f>
        <v>7</v>
      </c>
      <c r="BQ8" s="156">
        <f>SUM(BN8/BP8)</f>
        <v>0.2857142857142857</v>
      </c>
      <c r="BR8" s="189">
        <f>SUM(J9,J10,J11,P9,P10,P11,V9,V10,V11,AB9,AB10,AB11,AH9,AH10,AH11,AN9,AN10,AN11,AT9,AT10,AT11,AZ9,AZ10,AZ11,BF9,BF10,BF11,D9,D10,D11)</f>
        <v>72</v>
      </c>
      <c r="BS8" s="189">
        <f>SUM(F9,F10,F11,L9,L10,L11,R9,R10,R11,X9,X10,X11,AD9,AD10,AD11,AJ9,AJ10,AJ11,AP9,AP10,AP11,AV9,AV10,AV11,BB9,BB10,BB11,BH9,BH10,BH11)</f>
        <v>130</v>
      </c>
      <c r="BT8" s="162">
        <f>SUM(BR8/BS8)</f>
        <v>0.55384615384615388</v>
      </c>
      <c r="BU8" s="166">
        <f>$BV8</f>
        <v>4</v>
      </c>
      <c r="BV8" s="1">
        <f>RANK(BY8,BY$4:BY$43)</f>
        <v>4</v>
      </c>
      <c r="BW8" s="88">
        <f>IF(BN8=0,0,IF(BP8=0,9,BQ8))</f>
        <v>0.2857142857142857</v>
      </c>
      <c r="BX8" s="89">
        <f>IF(BR8=0,0,BT8)</f>
        <v>0.55384615384615388</v>
      </c>
      <c r="BY8" s="1">
        <f>BJ8+0.01*BW8+0.00001*BX8</f>
        <v>1.0028626813186814</v>
      </c>
    </row>
    <row r="9" spans="1:77" ht="12" customHeight="1">
      <c r="A9" s="207" t="str">
        <f>H3</f>
        <v>ラブリーズ　L</v>
      </c>
      <c r="B9" s="193"/>
      <c r="C9" s="33">
        <f>M5</f>
        <v>0</v>
      </c>
      <c r="D9" s="128">
        <f>SUM(L5)</f>
        <v>5</v>
      </c>
      <c r="E9" s="128" t="s">
        <v>13</v>
      </c>
      <c r="F9" s="128">
        <f>SUM(J5)</f>
        <v>15</v>
      </c>
      <c r="G9" s="15">
        <f>$I$5</f>
        <v>1</v>
      </c>
      <c r="H9" s="214"/>
      <c r="I9" s="215"/>
      <c r="J9" s="215"/>
      <c r="K9" s="215"/>
      <c r="L9" s="215"/>
      <c r="M9" s="216"/>
      <c r="N9" s="144"/>
      <c r="O9" s="16">
        <f>IF(P9="","",IF(P9&gt;R9,1,0))</f>
        <v>0</v>
      </c>
      <c r="P9" s="17">
        <v>6</v>
      </c>
      <c r="Q9" s="16" t="s">
        <v>13</v>
      </c>
      <c r="R9" s="18">
        <v>15</v>
      </c>
      <c r="S9" s="16">
        <f>IF(R9="","",IF(R9&gt;P9,1,0))</f>
        <v>1</v>
      </c>
      <c r="T9" s="144"/>
      <c r="U9" s="97">
        <f>IF(V9="","",IF(V9&gt;X9,1,0))</f>
        <v>0</v>
      </c>
      <c r="V9" s="105">
        <v>7</v>
      </c>
      <c r="W9" s="101" t="s">
        <v>13</v>
      </c>
      <c r="X9" s="102">
        <v>15</v>
      </c>
      <c r="Y9" s="97">
        <f>IF(X9="","",IF(X9&gt;V9,1,0))</f>
        <v>1</v>
      </c>
      <c r="Z9" s="144"/>
      <c r="AA9" s="97">
        <f>IF(AB9="","",IF(AB9&gt;AD9,1,0))</f>
        <v>0</v>
      </c>
      <c r="AB9" s="105">
        <v>5</v>
      </c>
      <c r="AC9" s="97" t="s">
        <v>13</v>
      </c>
      <c r="AD9" s="102">
        <v>15</v>
      </c>
      <c r="AE9" s="97">
        <f>IF(AD9="","",IF(AD9&gt;AB9,1,0))</f>
        <v>1</v>
      </c>
      <c r="AF9" s="144"/>
      <c r="AG9" s="97" t="str">
        <f>IF(AH9="","",IF(AH9&gt;AJ9,1,0))</f>
        <v/>
      </c>
      <c r="AH9" s="105"/>
      <c r="AI9" s="97" t="s">
        <v>13</v>
      </c>
      <c r="AJ9" s="102"/>
      <c r="AK9" s="97" t="str">
        <f>IF(AJ9="","",IF(AJ9&gt;AH9,1,0))</f>
        <v/>
      </c>
      <c r="AL9" s="203"/>
      <c r="AM9" s="16" t="str">
        <f>IF(AN9="","",IF(AN9&gt;AP9,1,0))</f>
        <v/>
      </c>
      <c r="AN9" s="17"/>
      <c r="AO9" s="16" t="s">
        <v>13</v>
      </c>
      <c r="AP9" s="18"/>
      <c r="AQ9" s="16" t="str">
        <f>IF(AP9="","",IF(AP9&gt;AN9,1,0))</f>
        <v/>
      </c>
      <c r="AR9" s="185"/>
      <c r="AS9" s="34" t="str">
        <f>IF(AT9="","",IF(AT9&gt;AV9,1,0))</f>
        <v/>
      </c>
      <c r="AT9" s="41"/>
      <c r="AU9" s="34" t="s">
        <v>13</v>
      </c>
      <c r="AV9" s="67"/>
      <c r="AW9" s="34" t="str">
        <f>IF(AV9="","",IF(AV9&gt;AT9,1,0))</f>
        <v/>
      </c>
      <c r="AX9" s="203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203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171"/>
      <c r="BK9" s="171"/>
      <c r="BL9" s="171"/>
      <c r="BM9" s="233"/>
      <c r="BN9" s="179"/>
      <c r="BO9" s="160"/>
      <c r="BP9" s="160"/>
      <c r="BQ9" s="157"/>
      <c r="BR9" s="160"/>
      <c r="BS9" s="160"/>
      <c r="BT9" s="163"/>
      <c r="BU9" s="166"/>
      <c r="BW9" s="21"/>
    </row>
    <row r="10" spans="1:77" ht="12" customHeight="1">
      <c r="A10" s="207"/>
      <c r="B10" s="193"/>
      <c r="C10" s="33">
        <f>M6</f>
        <v>0</v>
      </c>
      <c r="D10" s="128">
        <f>SUM(L6)</f>
        <v>3</v>
      </c>
      <c r="E10" s="128" t="s">
        <v>13</v>
      </c>
      <c r="F10" s="128">
        <f>SUM(J6)</f>
        <v>15</v>
      </c>
      <c r="G10" s="15">
        <f>I6</f>
        <v>1</v>
      </c>
      <c r="H10" s="214"/>
      <c r="I10" s="215"/>
      <c r="J10" s="215"/>
      <c r="K10" s="215"/>
      <c r="L10" s="215"/>
      <c r="M10" s="216"/>
      <c r="N10" s="144"/>
      <c r="O10" s="16">
        <f>IF(P10="","",IF(P10&gt;R10,1,0))</f>
        <v>1</v>
      </c>
      <c r="P10" s="19">
        <v>15</v>
      </c>
      <c r="Q10" s="16" t="s">
        <v>13</v>
      </c>
      <c r="R10" s="20">
        <v>9</v>
      </c>
      <c r="S10" s="16">
        <f>IF(R10="","",IF(R10&gt;P10,1,0))</f>
        <v>0</v>
      </c>
      <c r="T10" s="144"/>
      <c r="U10" s="97">
        <f>IF(V10="","",IF(V10&gt;X10,1,0))</f>
        <v>0</v>
      </c>
      <c r="V10" s="106">
        <v>9</v>
      </c>
      <c r="W10" s="101" t="s">
        <v>13</v>
      </c>
      <c r="X10" s="103">
        <v>15</v>
      </c>
      <c r="Y10" s="97">
        <f>IF(X10="","",IF(X10&gt;V10,1,0))</f>
        <v>1</v>
      </c>
      <c r="Z10" s="144"/>
      <c r="AA10" s="97">
        <f>IF(AB10="","",IF(AB10&gt;AD10,1,0))</f>
        <v>0</v>
      </c>
      <c r="AB10" s="106">
        <v>5</v>
      </c>
      <c r="AC10" s="97" t="s">
        <v>13</v>
      </c>
      <c r="AD10" s="103">
        <v>15</v>
      </c>
      <c r="AE10" s="97">
        <f>IF(AD10="","",IF(AD10&gt;AB10,1,0))</f>
        <v>1</v>
      </c>
      <c r="AF10" s="144"/>
      <c r="AG10" s="97" t="str">
        <f>IF(AH10="","",IF(AH10&gt;AJ10,1,0))</f>
        <v/>
      </c>
      <c r="AH10" s="106"/>
      <c r="AI10" s="97" t="s">
        <v>13</v>
      </c>
      <c r="AJ10" s="103"/>
      <c r="AK10" s="97" t="str">
        <f>IF(AJ10="","",IF(AJ10&gt;AH10,1,0))</f>
        <v/>
      </c>
      <c r="AL10" s="203"/>
      <c r="AM10" s="16" t="str">
        <f>IF(AN10="","",IF(AN10&gt;AP10,1,0))</f>
        <v/>
      </c>
      <c r="AN10" s="19"/>
      <c r="AO10" s="16" t="s">
        <v>13</v>
      </c>
      <c r="AP10" s="20"/>
      <c r="AQ10" s="16" t="str">
        <f>IF(AP10="","",IF(AP10&gt;AN10,1,0))</f>
        <v/>
      </c>
      <c r="AR10" s="185"/>
      <c r="AS10" s="34" t="str">
        <f>IF(AT10="","",IF(AT10&gt;AV10,1,0))</f>
        <v/>
      </c>
      <c r="AT10" s="34"/>
      <c r="AU10" s="34" t="s">
        <v>13</v>
      </c>
      <c r="AV10" s="35"/>
      <c r="AW10" s="34" t="str">
        <f>IF(AV10="","",IF(AV10&gt;AT10,1,0))</f>
        <v/>
      </c>
      <c r="AX10" s="203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203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171"/>
      <c r="BK10" s="171"/>
      <c r="BL10" s="171"/>
      <c r="BM10" s="233"/>
      <c r="BN10" s="179"/>
      <c r="BO10" s="160"/>
      <c r="BP10" s="160"/>
      <c r="BQ10" s="157"/>
      <c r="BR10" s="160"/>
      <c r="BS10" s="160"/>
      <c r="BT10" s="163"/>
      <c r="BU10" s="166"/>
      <c r="BW10" s="21"/>
    </row>
    <row r="11" spans="1:77" ht="12" customHeight="1" thickBot="1">
      <c r="A11" s="208"/>
      <c r="B11" s="221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217"/>
      <c r="I11" s="218"/>
      <c r="J11" s="218"/>
      <c r="K11" s="218"/>
      <c r="L11" s="218"/>
      <c r="M11" s="219"/>
      <c r="N11" s="145"/>
      <c r="O11" s="16">
        <f>IF(P11="","",IF(P11&gt;R11,1,0))</f>
        <v>1</v>
      </c>
      <c r="P11" s="25">
        <v>17</v>
      </c>
      <c r="Q11" s="26" t="s">
        <v>13</v>
      </c>
      <c r="R11" s="27">
        <v>16</v>
      </c>
      <c r="S11" s="16">
        <f>IF(R11="","",IF(R11&gt;P11,1,0))</f>
        <v>0</v>
      </c>
      <c r="T11" s="145"/>
      <c r="U11" s="97" t="str">
        <f>IF(V11="","",IF(V11&gt;X11,1,0))</f>
        <v/>
      </c>
      <c r="V11" s="107"/>
      <c r="W11" s="108" t="s">
        <v>13</v>
      </c>
      <c r="X11" s="104"/>
      <c r="Y11" s="97" t="str">
        <f>IF(X11="","",IF(X11&gt;V11,1,0))</f>
        <v/>
      </c>
      <c r="Z11" s="145"/>
      <c r="AA11" s="97" t="str">
        <f>IF(AB11="","",IF(AB11&gt;AD11,1,0))</f>
        <v/>
      </c>
      <c r="AB11" s="107"/>
      <c r="AC11" s="108" t="s">
        <v>13</v>
      </c>
      <c r="AD11" s="104"/>
      <c r="AE11" s="97" t="str">
        <f>IF(AD11="","",IF(AD11&gt;AB11,1,0))</f>
        <v/>
      </c>
      <c r="AF11" s="145"/>
      <c r="AG11" s="97" t="str">
        <f>IF(AH11="","",IF(AH11&gt;AJ11,1,0))</f>
        <v/>
      </c>
      <c r="AH11" s="107"/>
      <c r="AI11" s="108" t="s">
        <v>13</v>
      </c>
      <c r="AJ11" s="104"/>
      <c r="AK11" s="97" t="str">
        <f>IF(AJ11="","",IF(AJ11&gt;AH11,1,0))</f>
        <v/>
      </c>
      <c r="AL11" s="204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201"/>
      <c r="AS11" s="34" t="str">
        <f>IF(AT11="","",IF(AT11&gt;AV11,1,0))</f>
        <v/>
      </c>
      <c r="AT11" s="38"/>
      <c r="AU11" s="38" t="s">
        <v>13</v>
      </c>
      <c r="AV11" s="46"/>
      <c r="AW11" s="34" t="str">
        <f>IF(AV11="","",IF(AV11&gt;AT11,1,0))</f>
        <v/>
      </c>
      <c r="AX11" s="204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204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174"/>
      <c r="BK11" s="174"/>
      <c r="BL11" s="174"/>
      <c r="BM11" s="234"/>
      <c r="BN11" s="199"/>
      <c r="BO11" s="190"/>
      <c r="BP11" s="190"/>
      <c r="BQ11" s="191"/>
      <c r="BR11" s="190"/>
      <c r="BS11" s="190"/>
      <c r="BT11" s="187"/>
      <c r="BU11" s="188"/>
      <c r="BW11" s="21"/>
    </row>
    <row r="12" spans="1:77" ht="12" customHeight="1">
      <c r="A12" s="28">
        <f>H2</f>
        <v>0</v>
      </c>
      <c r="B12" s="228" t="str">
        <f>N4</f>
        <v>⑧</v>
      </c>
      <c r="C12" s="40"/>
      <c r="D12" s="41">
        <f>$R$4</f>
        <v>0</v>
      </c>
      <c r="E12" s="41" t="s">
        <v>13</v>
      </c>
      <c r="F12" s="41">
        <f>O4</f>
        <v>2</v>
      </c>
      <c r="G12" s="42"/>
      <c r="H12" s="229" t="str">
        <f>N8</f>
        <v>④</v>
      </c>
      <c r="I12" s="30"/>
      <c r="J12" s="30">
        <f>R8</f>
        <v>1</v>
      </c>
      <c r="K12" s="43" t="s">
        <v>13</v>
      </c>
      <c r="L12" s="41">
        <f>O8</f>
        <v>2</v>
      </c>
      <c r="M12" s="31"/>
      <c r="N12" s="211"/>
      <c r="O12" s="212"/>
      <c r="P12" s="212"/>
      <c r="Q12" s="212"/>
      <c r="R12" s="212"/>
      <c r="S12" s="213"/>
      <c r="T12" s="143" t="s">
        <v>16</v>
      </c>
      <c r="U12" s="11">
        <f>IF(V13="","",SUM(U13:U15))</f>
        <v>0</v>
      </c>
      <c r="V12" s="12"/>
      <c r="W12" s="13" t="s">
        <v>13</v>
      </c>
      <c r="X12" s="11">
        <f>IF(X13="","",SUM(Y13:Y15))</f>
        <v>2</v>
      </c>
      <c r="Y12" s="12"/>
      <c r="Z12" s="143" t="s">
        <v>19</v>
      </c>
      <c r="AA12" s="98">
        <f>IF(AB13="","",SUM(AA13:AA15))</f>
        <v>0</v>
      </c>
      <c r="AB12" s="99"/>
      <c r="AC12" s="101" t="s">
        <v>13</v>
      </c>
      <c r="AD12" s="98">
        <f>IF(AD13="","",SUM(AE13:AE15))</f>
        <v>2</v>
      </c>
      <c r="AE12" s="99"/>
      <c r="AF12" s="184"/>
      <c r="AG12" s="93" t="str">
        <f>IF(AH13="","",SUM(AG13:AG15))</f>
        <v/>
      </c>
      <c r="AH12" s="94"/>
      <c r="AI12" s="41" t="s">
        <v>13</v>
      </c>
      <c r="AJ12" s="93" t="str">
        <f>IF(AJ13="","",SUM(AK13:AK15))</f>
        <v/>
      </c>
      <c r="AK12" s="94"/>
      <c r="AL12" s="143" t="s">
        <v>22</v>
      </c>
      <c r="AM12" s="98" t="str">
        <f>IF(AN13="","",SUM(AM13:AM15))</f>
        <v/>
      </c>
      <c r="AN12" s="99"/>
      <c r="AO12" s="101" t="s">
        <v>13</v>
      </c>
      <c r="AP12" s="98" t="str">
        <f>IF(AP13="","",SUM(AQ13:AQ15))</f>
        <v/>
      </c>
      <c r="AQ12" s="99"/>
      <c r="AR12" s="202"/>
      <c r="AS12" s="11" t="str">
        <f>IF(AT13="","",SUM(AS13:AS15))</f>
        <v/>
      </c>
      <c r="AT12" s="12"/>
      <c r="AU12" s="13" t="s">
        <v>13</v>
      </c>
      <c r="AV12" s="11" t="str">
        <f>IF(AV13="","",SUM(AW13:AW15))</f>
        <v/>
      </c>
      <c r="AW12" s="12"/>
      <c r="AX12" s="202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202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173">
        <f>SUMPRODUCT((J12=2)+(D12=2)+(U12=2)+(AA12=2)+(AG12=2)+(AM12=2)+(AS12=2)+(AY12=2)+(BE12=2))</f>
        <v>0</v>
      </c>
      <c r="BK12" s="205" t="s">
        <v>14</v>
      </c>
      <c r="BL12" s="173">
        <f>SUMPRODUCT((L12=2)+(F12=2)+(X12=2)+(AD12=2)+(AJ12=2)+(AP12=2)+(AV12=2)+(BB12=2)+(BH12=2))</f>
        <v>4</v>
      </c>
      <c r="BM12" s="175">
        <f t="shared" ref="BM12" si="1">SUM(BJ12*2)+BL12</f>
        <v>4</v>
      </c>
      <c r="BN12" s="198">
        <f>SUM(D12,J12,O12,U12,AA12,AG12,AM12,AS12,AY12,BE12)</f>
        <v>1</v>
      </c>
      <c r="BO12" s="189" t="s">
        <v>14</v>
      </c>
      <c r="BP12" s="189">
        <f>SUM(F12,L12,X12,AD12,AJ12,AP12,AV12,BB12,BH12)</f>
        <v>8</v>
      </c>
      <c r="BQ12" s="156">
        <f>SUM(BN12/BP12)</f>
        <v>0.125</v>
      </c>
      <c r="BR12" s="189">
        <f>SUM(J13,J14,J15,P13,P14,P15,V13,V14,V15,AB13,AB14,AB15,AH13,AH14,AH15,AN13,AN14,AN15,AT13,AT14,AT15,AZ13,AZ14,AZ15,BF13,BF14,BF15,D13,D14,D15)</f>
        <v>69</v>
      </c>
      <c r="BS12" s="189">
        <f>SUM(F13,F14,F15,L13,L14,L15,R13,R14,R15,X13,X14,X15,AD13,AD14,AD15,AJ13,AJ14,AJ15,AP13,AP14,AP15,AV13,AV14,AV15,BB13,BB14,BB15,BH13,BH14,BH15)</f>
        <v>128</v>
      </c>
      <c r="BT12" s="162">
        <f>SUM(BR12/BS12)</f>
        <v>0.5390625</v>
      </c>
      <c r="BU12" s="166">
        <f>$BV12</f>
        <v>5</v>
      </c>
      <c r="BV12" s="1">
        <f>RANK(BY12,BY$4:BY$43)</f>
        <v>5</v>
      </c>
      <c r="BW12" s="21">
        <f>IF(BN12=0,0,IF(BP12=0,9,BQ12))</f>
        <v>0.125</v>
      </c>
      <c r="BX12" s="1">
        <f>IF(BR12=0,0,BT12)</f>
        <v>0.5390625</v>
      </c>
      <c r="BY12" s="1">
        <f>BJ12+0.01*BW12+0.00001*BX12</f>
        <v>1.255390625E-3</v>
      </c>
    </row>
    <row r="13" spans="1:77" ht="12" customHeight="1">
      <c r="A13" s="207" t="str">
        <f>N3</f>
        <v>Brave</v>
      </c>
      <c r="B13" s="193"/>
      <c r="C13" s="33">
        <f>S5</f>
        <v>0</v>
      </c>
      <c r="D13" s="128">
        <f>R5</f>
        <v>4</v>
      </c>
      <c r="E13" s="128">
        <f>R3</f>
        <v>0</v>
      </c>
      <c r="F13" s="128">
        <f>SUM(P5)</f>
        <v>15</v>
      </c>
      <c r="G13" s="15">
        <f>O5</f>
        <v>1</v>
      </c>
      <c r="H13" s="230"/>
      <c r="I13" s="34">
        <f>S9</f>
        <v>1</v>
      </c>
      <c r="J13" s="34">
        <f>R9</f>
        <v>15</v>
      </c>
      <c r="K13" s="34" t="s">
        <v>13</v>
      </c>
      <c r="L13" s="35">
        <f>P9</f>
        <v>6</v>
      </c>
      <c r="M13" s="36">
        <f>O9</f>
        <v>0</v>
      </c>
      <c r="N13" s="214"/>
      <c r="O13" s="215"/>
      <c r="P13" s="215"/>
      <c r="Q13" s="215"/>
      <c r="R13" s="215"/>
      <c r="S13" s="216"/>
      <c r="T13" s="144"/>
      <c r="U13" s="16">
        <f>IF(V13="","",IF(V13&gt;X13,1,0))</f>
        <v>0</v>
      </c>
      <c r="V13" s="17">
        <v>6</v>
      </c>
      <c r="W13" s="16" t="s">
        <v>13</v>
      </c>
      <c r="X13" s="18">
        <v>15</v>
      </c>
      <c r="Y13" s="16">
        <f>IF(X13="","",IF(X13&gt;V13,1,0))</f>
        <v>1</v>
      </c>
      <c r="Z13" s="144"/>
      <c r="AA13" s="97">
        <f>IF(AB13="","",IF(AB13&gt;AD13,1,0))</f>
        <v>0</v>
      </c>
      <c r="AB13" s="105">
        <v>6</v>
      </c>
      <c r="AC13" s="97" t="s">
        <v>13</v>
      </c>
      <c r="AD13" s="102">
        <v>15</v>
      </c>
      <c r="AE13" s="97">
        <f>IF(AD13="","",IF(AD13&gt;AB13,1,0))</f>
        <v>1</v>
      </c>
      <c r="AF13" s="185"/>
      <c r="AG13" s="34"/>
      <c r="AH13" s="41"/>
      <c r="AI13" s="34" t="s">
        <v>13</v>
      </c>
      <c r="AJ13" s="67"/>
      <c r="AK13" s="34" t="str">
        <f>IF(AJ13="","",IF(AJ13&gt;AH13,1,0))</f>
        <v/>
      </c>
      <c r="AL13" s="144"/>
      <c r="AM13" s="97" t="str">
        <f>IF(AN13="","",IF(AN13&gt;AP13,1,0))</f>
        <v/>
      </c>
      <c r="AN13" s="105"/>
      <c r="AO13" s="97" t="s">
        <v>13</v>
      </c>
      <c r="AP13" s="102"/>
      <c r="AQ13" s="97" t="str">
        <f>IF(AP13="","",IF(AP13&gt;AN13,1,0))</f>
        <v/>
      </c>
      <c r="AR13" s="203"/>
      <c r="AS13" s="16" t="str">
        <f>IF(AT13="","",IF(AT13&gt;AV13,1,0))</f>
        <v/>
      </c>
      <c r="AT13" s="17"/>
      <c r="AU13" s="16" t="s">
        <v>13</v>
      </c>
      <c r="AV13" s="18"/>
      <c r="AW13" s="16" t="str">
        <f>IF(AV13="","",IF(AV13&gt;AT13,1,0))</f>
        <v/>
      </c>
      <c r="AX13" s="203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203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171"/>
      <c r="BK13" s="171"/>
      <c r="BL13" s="171"/>
      <c r="BM13" s="176"/>
      <c r="BN13" s="179"/>
      <c r="BO13" s="160"/>
      <c r="BP13" s="160"/>
      <c r="BQ13" s="157"/>
      <c r="BR13" s="160"/>
      <c r="BS13" s="160"/>
      <c r="BT13" s="163"/>
      <c r="BU13" s="166"/>
      <c r="BW13" s="21"/>
    </row>
    <row r="14" spans="1:77" ht="12" customHeight="1">
      <c r="A14" s="207"/>
      <c r="B14" s="193"/>
      <c r="C14" s="33">
        <f>S6</f>
        <v>0</v>
      </c>
      <c r="D14" s="128">
        <f>R6</f>
        <v>2</v>
      </c>
      <c r="E14" s="128" t="s">
        <v>13</v>
      </c>
      <c r="F14" s="128">
        <f>SUM(P6)</f>
        <v>15</v>
      </c>
      <c r="G14" s="15">
        <f>O6</f>
        <v>1</v>
      </c>
      <c r="H14" s="230"/>
      <c r="I14" s="34">
        <f>S10</f>
        <v>0</v>
      </c>
      <c r="J14" s="34">
        <f>R10</f>
        <v>9</v>
      </c>
      <c r="K14" s="34" t="s">
        <v>13</v>
      </c>
      <c r="L14" s="35">
        <f>P10</f>
        <v>15</v>
      </c>
      <c r="M14" s="42">
        <f>O10</f>
        <v>1</v>
      </c>
      <c r="N14" s="214"/>
      <c r="O14" s="215"/>
      <c r="P14" s="215"/>
      <c r="Q14" s="215"/>
      <c r="R14" s="215"/>
      <c r="S14" s="216"/>
      <c r="T14" s="144"/>
      <c r="U14" s="16">
        <f>IF(V14="","",IF(V14&gt;X14,1,0))</f>
        <v>0</v>
      </c>
      <c r="V14" s="19">
        <v>5</v>
      </c>
      <c r="W14" s="16" t="s">
        <v>13</v>
      </c>
      <c r="X14" s="20">
        <v>15</v>
      </c>
      <c r="Y14" s="16">
        <f>IF(X14="","",IF(X14&gt;V14,1,0))</f>
        <v>1</v>
      </c>
      <c r="Z14" s="144"/>
      <c r="AA14" s="97">
        <f>IF(AB14="","",IF(AB14&gt;AD14,1,0))</f>
        <v>0</v>
      </c>
      <c r="AB14" s="106">
        <v>6</v>
      </c>
      <c r="AC14" s="97" t="s">
        <v>13</v>
      </c>
      <c r="AD14" s="103">
        <v>15</v>
      </c>
      <c r="AE14" s="97">
        <f>IF(AD14="","",IF(AD14&gt;AB14,1,0))</f>
        <v>1</v>
      </c>
      <c r="AF14" s="185"/>
      <c r="AG14" s="34"/>
      <c r="AH14" s="34"/>
      <c r="AI14" s="34" t="s">
        <v>13</v>
      </c>
      <c r="AJ14" s="35"/>
      <c r="AK14" s="34" t="str">
        <f>IF(AJ14="","",IF(AJ14&gt;AH14,1,0))</f>
        <v/>
      </c>
      <c r="AL14" s="144"/>
      <c r="AM14" s="97" t="str">
        <f>IF(AN14="","",IF(AN14&gt;AP14,1,0))</f>
        <v/>
      </c>
      <c r="AN14" s="106"/>
      <c r="AO14" s="97" t="s">
        <v>13</v>
      </c>
      <c r="AP14" s="103"/>
      <c r="AQ14" s="97" t="str">
        <f>IF(AP14="","",IF(AP14&gt;AN14,1,0))</f>
        <v/>
      </c>
      <c r="AR14" s="203"/>
      <c r="AS14" s="16" t="str">
        <f>IF(AT14="","",IF(AT14&gt;AV14,1,0))</f>
        <v/>
      </c>
      <c r="AT14" s="19"/>
      <c r="AU14" s="16" t="s">
        <v>13</v>
      </c>
      <c r="AV14" s="20"/>
      <c r="AW14" s="16" t="str">
        <f>IF(AV14="","",IF(AV14&gt;AT14,1,0))</f>
        <v/>
      </c>
      <c r="AX14" s="203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203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171"/>
      <c r="BK14" s="171"/>
      <c r="BL14" s="171"/>
      <c r="BM14" s="176"/>
      <c r="BN14" s="179"/>
      <c r="BO14" s="160"/>
      <c r="BP14" s="160"/>
      <c r="BQ14" s="157"/>
      <c r="BR14" s="160"/>
      <c r="BS14" s="160"/>
      <c r="BT14" s="163"/>
      <c r="BU14" s="166"/>
      <c r="BW14" s="21"/>
    </row>
    <row r="15" spans="1:77" ht="12" customHeight="1" thickBot="1">
      <c r="A15" s="208"/>
      <c r="B15" s="227"/>
      <c r="C15" s="44" t="str">
        <f>S7</f>
        <v/>
      </c>
      <c r="D15" s="129">
        <f>R7</f>
        <v>0</v>
      </c>
      <c r="E15" s="129" t="s">
        <v>13</v>
      </c>
      <c r="F15" s="129">
        <f>SUM(P7)</f>
        <v>0</v>
      </c>
      <c r="G15" s="45" t="str">
        <f>O7</f>
        <v/>
      </c>
      <c r="H15" s="231"/>
      <c r="I15" s="38">
        <f>S11</f>
        <v>0</v>
      </c>
      <c r="J15" s="38">
        <f>R11</f>
        <v>16</v>
      </c>
      <c r="K15" s="38" t="s">
        <v>13</v>
      </c>
      <c r="L15" s="46">
        <f>P11</f>
        <v>17</v>
      </c>
      <c r="M15" s="39">
        <f>O11</f>
        <v>1</v>
      </c>
      <c r="N15" s="217"/>
      <c r="O15" s="218"/>
      <c r="P15" s="218"/>
      <c r="Q15" s="218"/>
      <c r="R15" s="218"/>
      <c r="S15" s="219"/>
      <c r="T15" s="145"/>
      <c r="U15" s="16" t="str">
        <f>IF(V15="","",IF(V15&gt;X15,1,0))</f>
        <v/>
      </c>
      <c r="V15" s="25"/>
      <c r="W15" s="16" t="s">
        <v>13</v>
      </c>
      <c r="X15" s="27"/>
      <c r="Y15" s="16" t="str">
        <f>IF(X15="","",IF(X15&gt;V15,1,0))</f>
        <v/>
      </c>
      <c r="Z15" s="145"/>
      <c r="AA15" s="97" t="str">
        <f>IF(AB15="","",IF(AB15&gt;AD15,1,0))</f>
        <v/>
      </c>
      <c r="AB15" s="107"/>
      <c r="AC15" s="108" t="s">
        <v>13</v>
      </c>
      <c r="AD15" s="104"/>
      <c r="AE15" s="97" t="str">
        <f>IF(AD15="","",IF(AD15&gt;AB15,1,0))</f>
        <v/>
      </c>
      <c r="AF15" s="201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145"/>
      <c r="AM15" s="97" t="str">
        <f>IF(AN15="","",IF(AN15&gt;AP15,1,0))</f>
        <v/>
      </c>
      <c r="AN15" s="107"/>
      <c r="AO15" s="108" t="s">
        <v>13</v>
      </c>
      <c r="AP15" s="104"/>
      <c r="AQ15" s="97" t="str">
        <f>IF(AP15="","",IF(AP15&gt;AN15,1,0))</f>
        <v/>
      </c>
      <c r="AR15" s="204"/>
      <c r="AS15" s="16" t="str">
        <f>IF(AT15="","",IF(AT15&gt;AV15,1,0))</f>
        <v/>
      </c>
      <c r="AT15" s="25"/>
      <c r="AU15" s="26" t="s">
        <v>13</v>
      </c>
      <c r="AV15" s="27"/>
      <c r="AW15" s="16" t="str">
        <f>IF(AV15="","",IF(AV15&gt;AT15,1,0))</f>
        <v/>
      </c>
      <c r="AX15" s="204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204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174"/>
      <c r="BK15" s="174"/>
      <c r="BL15" s="174"/>
      <c r="BM15" s="177"/>
      <c r="BN15" s="199"/>
      <c r="BO15" s="190"/>
      <c r="BP15" s="190"/>
      <c r="BQ15" s="191"/>
      <c r="BR15" s="190"/>
      <c r="BS15" s="190"/>
      <c r="BT15" s="187"/>
      <c r="BU15" s="188"/>
      <c r="BW15" s="21"/>
    </row>
    <row r="16" spans="1:77" ht="12" customHeight="1">
      <c r="A16" s="28">
        <f>N2</f>
        <v>0</v>
      </c>
      <c r="B16" s="220" t="str">
        <f>T4</f>
        <v>⑤</v>
      </c>
      <c r="C16" s="29"/>
      <c r="D16" s="30">
        <f>X4</f>
        <v>0</v>
      </c>
      <c r="E16" s="30" t="s">
        <v>13</v>
      </c>
      <c r="F16" s="30">
        <f>U4</f>
        <v>2</v>
      </c>
      <c r="G16" s="31"/>
      <c r="H16" s="195" t="str">
        <f>$T$8</f>
        <v>⑦</v>
      </c>
      <c r="I16" s="30"/>
      <c r="J16" s="30">
        <f>X8</f>
        <v>2</v>
      </c>
      <c r="K16" s="30" t="s">
        <v>13</v>
      </c>
      <c r="L16" s="47">
        <f>SUM(U8)</f>
        <v>0</v>
      </c>
      <c r="M16" s="31"/>
      <c r="N16" s="181" t="str">
        <f>T12</f>
        <v>②</v>
      </c>
      <c r="O16" s="30"/>
      <c r="P16" s="30">
        <f>X12</f>
        <v>2</v>
      </c>
      <c r="Q16" s="30" t="s">
        <v>13</v>
      </c>
      <c r="R16" s="43">
        <f>U12</f>
        <v>0</v>
      </c>
      <c r="S16" s="31"/>
      <c r="T16" s="211"/>
      <c r="U16" s="212"/>
      <c r="V16" s="212"/>
      <c r="W16" s="212"/>
      <c r="X16" s="212"/>
      <c r="Y16" s="213"/>
      <c r="Z16" s="143" t="s">
        <v>32</v>
      </c>
      <c r="AA16" s="98">
        <f>IF(AB17="","",SUM(AA17:AA19))</f>
        <v>0</v>
      </c>
      <c r="AB16" s="99"/>
      <c r="AC16" s="101" t="s">
        <v>13</v>
      </c>
      <c r="AD16" s="98">
        <f>IF(AD17="","",SUM(AE17:AE19))</f>
        <v>2</v>
      </c>
      <c r="AE16" s="99"/>
      <c r="AF16" s="143" t="s">
        <v>20</v>
      </c>
      <c r="AG16" s="98" t="str">
        <f>IF(AH17="","",SUM(AG17:AG19))</f>
        <v/>
      </c>
      <c r="AH16" s="99"/>
      <c r="AI16" s="101" t="s">
        <v>13</v>
      </c>
      <c r="AJ16" s="98" t="str">
        <f>IF(AJ17="","",SUM(AK17:AK19))</f>
        <v/>
      </c>
      <c r="AK16" s="99"/>
      <c r="AL16" s="181"/>
      <c r="AM16" s="47" t="str">
        <f>IF(AN17="","",SUM(AM17:AM19))</f>
        <v/>
      </c>
      <c r="AN16" s="109"/>
      <c r="AO16" s="110" t="s">
        <v>13</v>
      </c>
      <c r="AP16" s="47" t="str">
        <f>IF(AP17="","",SUM(AQ17:AQ19))</f>
        <v/>
      </c>
      <c r="AQ16" s="109"/>
      <c r="AR16" s="184"/>
      <c r="AS16" s="93" t="str">
        <f>IF(AT17="","",SUM(AS17:AS19))</f>
        <v/>
      </c>
      <c r="AT16" s="94"/>
      <c r="AU16" s="41" t="s">
        <v>13</v>
      </c>
      <c r="AV16" s="93" t="str">
        <f>IF(AV17="","",SUM(AW17:AW19))</f>
        <v/>
      </c>
      <c r="AW16" s="94"/>
      <c r="AX16" s="202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202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173">
        <f>SUMPRODUCT((J16=2)+(P16=2)+(D16=2)+(AA16=2)+(AG16=2)+(AM16=2)+(AS16=2)+(AY16=2)+(BE16=2))</f>
        <v>2</v>
      </c>
      <c r="BK16" s="205" t="s">
        <v>14</v>
      </c>
      <c r="BL16" s="173">
        <f>SUMPRODUCT((L16=2)+(R16=2)+(F16=2)+(AD16=2)+(AJ16=2)+(AP16=2)+(AV16=2)+(BB16=2)+(BH16=2))</f>
        <v>2</v>
      </c>
      <c r="BM16" s="175">
        <f t="shared" ref="BM16" si="2">SUM(BJ16*2)+BL16</f>
        <v>6</v>
      </c>
      <c r="BN16" s="198">
        <f>SUM(D16,J16,P16,U16,AA16,AG16,AM16,AS16,AY16,BE16)</f>
        <v>4</v>
      </c>
      <c r="BO16" s="189" t="s">
        <v>14</v>
      </c>
      <c r="BP16" s="189">
        <f>SUM(F16,L16,R16,AD16,AJ16,AP16,AV16,BB16,BH16)</f>
        <v>4</v>
      </c>
      <c r="BQ16" s="156">
        <f>SUM(BN16/BP16)</f>
        <v>1</v>
      </c>
      <c r="BR16" s="189">
        <f>SUM(J17,J18,J19,P17,P18,P19,V17,V18,V19,AB17,AB18,AB19,AH17,AH18,AH19,AN17,AN18,AN19,AT17,AT18,AT19,AZ17,AZ18,AZ19,BF17,BF18,BF19,D17,D18,D19)</f>
        <v>102</v>
      </c>
      <c r="BS16" s="189">
        <f>SUM(F17,F18,F19,L17,L18,L19,R17,R18,R19,X17,X18,X19,AD17,AD18,AD19,AJ17,AJ18,AJ19,AP17,AP18,AP19,AV17,AV18,AV19,BB17,BB18,BB19,BH17,BH18,BH19)</f>
        <v>87</v>
      </c>
      <c r="BT16" s="162">
        <f>SUM(BR16/BS16)</f>
        <v>1.1724137931034482</v>
      </c>
      <c r="BU16" s="166">
        <f>$BV16</f>
        <v>3</v>
      </c>
      <c r="BV16" s="1">
        <f>RANK(BY16,BY$4:BY$43)</f>
        <v>3</v>
      </c>
      <c r="BW16" s="21">
        <f>IF(BN16=0,0,IF(BP16=0,9,BQ16))</f>
        <v>1</v>
      </c>
      <c r="BX16" s="1">
        <f>IF(BR16=0,0,BT16)</f>
        <v>1.1724137931034482</v>
      </c>
      <c r="BY16" s="1">
        <f>BJ16+0.01*BW16+0.00001*BX16</f>
        <v>2.0100117241379309</v>
      </c>
    </row>
    <row r="17" spans="1:77" ht="12" customHeight="1" thickBot="1">
      <c r="A17" s="284" t="str">
        <f>T3</f>
        <v>Wild　Boars</v>
      </c>
      <c r="B17" s="193"/>
      <c r="C17" s="33">
        <f>Y5</f>
        <v>0</v>
      </c>
      <c r="D17" s="128">
        <f>X5</f>
        <v>11</v>
      </c>
      <c r="E17" s="128" t="s">
        <v>14</v>
      </c>
      <c r="F17" s="128">
        <f>V5</f>
        <v>15</v>
      </c>
      <c r="G17" s="15">
        <f>U5</f>
        <v>1</v>
      </c>
      <c r="H17" s="196"/>
      <c r="I17" s="34">
        <f>Y9</f>
        <v>1</v>
      </c>
      <c r="J17" s="34">
        <f>X9</f>
        <v>15</v>
      </c>
      <c r="K17" s="34" t="s">
        <v>13</v>
      </c>
      <c r="L17" s="34">
        <f>V9</f>
        <v>7</v>
      </c>
      <c r="M17" s="48">
        <f>U9</f>
        <v>0</v>
      </c>
      <c r="N17" s="182"/>
      <c r="O17" s="35">
        <f>Y13</f>
        <v>1</v>
      </c>
      <c r="P17" s="48">
        <f>X13</f>
        <v>15</v>
      </c>
      <c r="Q17" s="34" t="s">
        <v>13</v>
      </c>
      <c r="R17" s="35">
        <f>V13</f>
        <v>6</v>
      </c>
      <c r="S17" s="48">
        <f>U13</f>
        <v>0</v>
      </c>
      <c r="T17" s="214"/>
      <c r="U17" s="215"/>
      <c r="V17" s="215"/>
      <c r="W17" s="215"/>
      <c r="X17" s="215"/>
      <c r="Y17" s="216"/>
      <c r="Z17" s="144"/>
      <c r="AA17" s="97">
        <f>IF(AB17="","",IF(AB17&gt;AD17,1,0))</f>
        <v>0</v>
      </c>
      <c r="AB17" s="105">
        <v>13</v>
      </c>
      <c r="AC17" s="97" t="s">
        <v>13</v>
      </c>
      <c r="AD17" s="102">
        <v>15</v>
      </c>
      <c r="AE17" s="97">
        <f>IF(AD17="","",IF(AD17&gt;AB17,1,0))</f>
        <v>1</v>
      </c>
      <c r="AF17" s="144"/>
      <c r="AG17" s="97" t="str">
        <f>IF(AH17="","",IF(AH17&gt;AJ17,1,0))</f>
        <v/>
      </c>
      <c r="AH17" s="105"/>
      <c r="AI17" s="97" t="s">
        <v>13</v>
      </c>
      <c r="AJ17" s="102"/>
      <c r="AK17" s="97" t="str">
        <f>IF(AJ17="","",IF(AJ17&gt;AH17,1,0))</f>
        <v/>
      </c>
      <c r="AL17" s="182"/>
      <c r="AM17" s="51" t="str">
        <f>IF(AN17="","",IF(AN17&gt;AP17,1,0))</f>
        <v/>
      </c>
      <c r="AN17" s="110"/>
      <c r="AO17" s="51" t="s">
        <v>13</v>
      </c>
      <c r="AP17" s="59"/>
      <c r="AQ17" s="51" t="str">
        <f>IF(AP17="","",IF(AP17&gt;AN17,1,0))</f>
        <v/>
      </c>
      <c r="AR17" s="185"/>
      <c r="AS17" s="34" t="str">
        <f>IF(AT17="","",IF(AT17&gt;AV17,1,0))</f>
        <v/>
      </c>
      <c r="AT17" s="41"/>
      <c r="AU17" s="34" t="s">
        <v>13</v>
      </c>
      <c r="AV17" s="67"/>
      <c r="AW17" s="34" t="str">
        <f>IF(AV17="","",IF(AV17&gt;AT17,1,0))</f>
        <v/>
      </c>
      <c r="AX17" s="203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203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171"/>
      <c r="BK17" s="171"/>
      <c r="BL17" s="171"/>
      <c r="BM17" s="176"/>
      <c r="BN17" s="179"/>
      <c r="BO17" s="160"/>
      <c r="BP17" s="160"/>
      <c r="BQ17" s="157"/>
      <c r="BR17" s="160"/>
      <c r="BS17" s="160"/>
      <c r="BT17" s="163"/>
      <c r="BU17" s="166"/>
      <c r="BW17" s="21"/>
    </row>
    <row r="18" spans="1:77" ht="12" customHeight="1">
      <c r="A18" s="284"/>
      <c r="B18" s="193"/>
      <c r="C18" s="33">
        <f>Y6</f>
        <v>0</v>
      </c>
      <c r="D18" s="128">
        <f>X6</f>
        <v>6</v>
      </c>
      <c r="E18" s="47" t="s">
        <v>13</v>
      </c>
      <c r="F18" s="128">
        <f>V6</f>
        <v>15</v>
      </c>
      <c r="G18" s="15">
        <f>U6</f>
        <v>1</v>
      </c>
      <c r="H18" s="196"/>
      <c r="I18" s="34">
        <f>Y10</f>
        <v>1</v>
      </c>
      <c r="J18" s="34">
        <f>X10</f>
        <v>15</v>
      </c>
      <c r="K18" s="34" t="s">
        <v>13</v>
      </c>
      <c r="L18" s="34">
        <f>V10</f>
        <v>9</v>
      </c>
      <c r="M18" s="48">
        <f>U10</f>
        <v>0</v>
      </c>
      <c r="N18" s="182"/>
      <c r="O18" s="35">
        <f>Y14</f>
        <v>1</v>
      </c>
      <c r="P18" s="48">
        <f>X14</f>
        <v>15</v>
      </c>
      <c r="Q18" s="34" t="s">
        <v>13</v>
      </c>
      <c r="R18" s="35">
        <f>V14</f>
        <v>5</v>
      </c>
      <c r="S18" s="48">
        <f>U14</f>
        <v>0</v>
      </c>
      <c r="T18" s="214"/>
      <c r="U18" s="215"/>
      <c r="V18" s="215"/>
      <c r="W18" s="215"/>
      <c r="X18" s="215"/>
      <c r="Y18" s="216"/>
      <c r="Z18" s="144"/>
      <c r="AA18" s="97">
        <f>IF(AB18="","",IF(AB18&gt;AD18,1,0))</f>
        <v>0</v>
      </c>
      <c r="AB18" s="106">
        <v>12</v>
      </c>
      <c r="AC18" s="97" t="s">
        <v>13</v>
      </c>
      <c r="AD18" s="103">
        <v>15</v>
      </c>
      <c r="AE18" s="97">
        <f>IF(AD18="","",IF(AD18&gt;AB18,1,0))</f>
        <v>1</v>
      </c>
      <c r="AF18" s="144"/>
      <c r="AG18" s="97" t="str">
        <f>IF(AH18="","",IF(AH18&gt;AJ18,1,0))</f>
        <v/>
      </c>
      <c r="AH18" s="106"/>
      <c r="AI18" s="97" t="s">
        <v>13</v>
      </c>
      <c r="AJ18" s="103"/>
      <c r="AK18" s="97" t="str">
        <f>IF(AJ18="","",IF(AJ18&gt;AH18,1,0))</f>
        <v/>
      </c>
      <c r="AL18" s="182"/>
      <c r="AM18" s="51" t="str">
        <f>IF(AN18="","",IF(AN18&gt;AP18,1,0))</f>
        <v/>
      </c>
      <c r="AN18" s="51"/>
      <c r="AO18" s="51" t="s">
        <v>13</v>
      </c>
      <c r="AP18" s="62"/>
      <c r="AQ18" s="51" t="str">
        <f>IF(AP18="","",IF(AP18&gt;AN18,1,0))</f>
        <v/>
      </c>
      <c r="AR18" s="185"/>
      <c r="AS18" s="34" t="str">
        <f>IF(AT18="","",IF(AT18&gt;AV18,1,0))</f>
        <v/>
      </c>
      <c r="AT18" s="34"/>
      <c r="AU18" s="34" t="s">
        <v>13</v>
      </c>
      <c r="AV18" s="35"/>
      <c r="AW18" s="34" t="str">
        <f>IF(AV18="","",IF(AV18&gt;AT18,1,0))</f>
        <v/>
      </c>
      <c r="AX18" s="203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203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171"/>
      <c r="BK18" s="171"/>
      <c r="BL18" s="171"/>
      <c r="BM18" s="176"/>
      <c r="BN18" s="179"/>
      <c r="BO18" s="160"/>
      <c r="BP18" s="160"/>
      <c r="BQ18" s="157"/>
      <c r="BR18" s="160"/>
      <c r="BS18" s="160"/>
      <c r="BT18" s="163"/>
      <c r="BU18" s="166"/>
      <c r="BW18" s="21"/>
    </row>
    <row r="19" spans="1:77" ht="12" customHeight="1" thickBot="1">
      <c r="A19" s="285"/>
      <c r="B19" s="221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206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200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217"/>
      <c r="U19" s="218"/>
      <c r="V19" s="218"/>
      <c r="W19" s="218"/>
      <c r="X19" s="218"/>
      <c r="Y19" s="219"/>
      <c r="Z19" s="145"/>
      <c r="AA19" s="97" t="str">
        <f>IF(AB19="","",IF(AB19&gt;AD19,1,0))</f>
        <v/>
      </c>
      <c r="AB19" s="107"/>
      <c r="AC19" s="108" t="s">
        <v>13</v>
      </c>
      <c r="AD19" s="104"/>
      <c r="AE19" s="97" t="str">
        <f>IF(AD19="","",IF(AD19&gt;AB19,1,0))</f>
        <v/>
      </c>
      <c r="AF19" s="145"/>
      <c r="AG19" s="97" t="str">
        <f>IF(AH19="","",IF(AH19&gt;AJ19,1,0))</f>
        <v/>
      </c>
      <c r="AH19" s="107"/>
      <c r="AI19" s="108" t="s">
        <v>13</v>
      </c>
      <c r="AJ19" s="104"/>
      <c r="AK19" s="97" t="str">
        <f>IF(AJ19="","",IF(AJ19&gt;AH19,1,0))</f>
        <v/>
      </c>
      <c r="AL19" s="200"/>
      <c r="AM19" s="51" t="str">
        <f>IF(AN19="","",IF(AN19&gt;AP19,1,0))</f>
        <v/>
      </c>
      <c r="AN19" s="52"/>
      <c r="AO19" s="52" t="s">
        <v>13</v>
      </c>
      <c r="AP19" s="63"/>
      <c r="AQ19" s="51" t="str">
        <f>IF(AP19="","",IF(AP19&gt;AN19,1,0))</f>
        <v/>
      </c>
      <c r="AR19" s="201"/>
      <c r="AS19" s="34" t="str">
        <f>IF(AT19="","",IF(AT19&gt;AV19,1,0))</f>
        <v/>
      </c>
      <c r="AT19" s="38"/>
      <c r="AU19" s="38" t="s">
        <v>13</v>
      </c>
      <c r="AV19" s="46"/>
      <c r="AW19" s="34" t="str">
        <f>IF(AV19="","",IF(AV19&gt;AT19,1,0))</f>
        <v/>
      </c>
      <c r="AX19" s="204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204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174"/>
      <c r="BK19" s="174"/>
      <c r="BL19" s="174"/>
      <c r="BM19" s="177"/>
      <c r="BN19" s="199"/>
      <c r="BO19" s="190"/>
      <c r="BP19" s="190"/>
      <c r="BQ19" s="191"/>
      <c r="BR19" s="190"/>
      <c r="BS19" s="190"/>
      <c r="BT19" s="187"/>
      <c r="BU19" s="188"/>
      <c r="BW19" s="21"/>
    </row>
    <row r="20" spans="1:77" ht="12" customHeight="1">
      <c r="A20" s="28">
        <f>T2</f>
        <v>0</v>
      </c>
      <c r="B20" s="220" t="str">
        <f>Z4</f>
        <v>③</v>
      </c>
      <c r="C20" s="40"/>
      <c r="D20" s="41">
        <f>AD4</f>
        <v>1</v>
      </c>
      <c r="E20" s="41" t="s">
        <v>13</v>
      </c>
      <c r="F20" s="41">
        <f>AA4</f>
        <v>2</v>
      </c>
      <c r="G20" s="42"/>
      <c r="H20" s="195" t="str">
        <f>$Z$8</f>
        <v>①</v>
      </c>
      <c r="I20" s="30"/>
      <c r="J20" s="30">
        <f>AD8</f>
        <v>2</v>
      </c>
      <c r="K20" s="30" t="s">
        <v>13</v>
      </c>
      <c r="L20" s="43">
        <f>AA8</f>
        <v>0</v>
      </c>
      <c r="M20" s="31"/>
      <c r="N20" s="181" t="str">
        <f>$Z$12</f>
        <v>⑥</v>
      </c>
      <c r="O20" s="30"/>
      <c r="P20" s="30">
        <f>AD12</f>
        <v>2</v>
      </c>
      <c r="Q20" s="30" t="s">
        <v>13</v>
      </c>
      <c r="R20" s="43">
        <f>AA12</f>
        <v>0</v>
      </c>
      <c r="S20" s="31"/>
      <c r="T20" s="181" t="str">
        <f>Z16</f>
        <v>⑨</v>
      </c>
      <c r="U20" s="50"/>
      <c r="V20" s="30">
        <f>AD16</f>
        <v>2</v>
      </c>
      <c r="W20" s="30" t="s">
        <v>13</v>
      </c>
      <c r="X20" s="43">
        <f>AA16</f>
        <v>0</v>
      </c>
      <c r="Y20" s="31"/>
      <c r="Z20" s="211"/>
      <c r="AA20" s="212"/>
      <c r="AB20" s="212"/>
      <c r="AC20" s="212"/>
      <c r="AD20" s="212"/>
      <c r="AE20" s="213"/>
      <c r="AF20" s="143" t="s">
        <v>21</v>
      </c>
      <c r="AG20" s="98" t="str">
        <f>IF(AH21="","",SUM(AG21:AG23))</f>
        <v/>
      </c>
      <c r="AH20" s="99"/>
      <c r="AI20" s="101" t="s">
        <v>13</v>
      </c>
      <c r="AJ20" s="98" t="str">
        <f>IF(AJ21="","",SUM(AK21:AK23))</f>
        <v/>
      </c>
      <c r="AK20" s="99"/>
      <c r="AL20" s="143" t="s">
        <v>23</v>
      </c>
      <c r="AM20" s="98" t="str">
        <f>IF(AN21="","",SUM(AM21:AM23))</f>
        <v/>
      </c>
      <c r="AN20" s="99"/>
      <c r="AO20" s="101" t="s">
        <v>13</v>
      </c>
      <c r="AP20" s="98" t="str">
        <f>IF(AP21="","",SUM(AQ21:AQ23))</f>
        <v/>
      </c>
      <c r="AQ20" s="99"/>
      <c r="AR20" s="202"/>
      <c r="AS20" s="11" t="str">
        <f>IF(AT21="","",SUM(AS21:AS23))</f>
        <v/>
      </c>
      <c r="AT20" s="12"/>
      <c r="AU20" s="13" t="s">
        <v>13</v>
      </c>
      <c r="AV20" s="11" t="str">
        <f>IF(AV21="","",SUM(AW21:AW23))</f>
        <v/>
      </c>
      <c r="AW20" s="12"/>
      <c r="AX20" s="202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202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173">
        <f>SUMPRODUCT((D20=2)+(J20=2)+(P20=2)+(V20=2)+(AG20=2)+(AM20=2)+(AS20=2)+(AY20=2)+(BE20=2))</f>
        <v>3</v>
      </c>
      <c r="BK20" s="205" t="s">
        <v>14</v>
      </c>
      <c r="BL20" s="173">
        <f>SUMPRODUCT((L20=2)+(R20=2)+(F20=2)+(X20=2)+(AJ20=2)+(AP20=2)+(AV20=2)+(BB20=2)+(BH20=2))</f>
        <v>1</v>
      </c>
      <c r="BM20" s="175">
        <f t="shared" ref="BM20" si="3">SUM(BJ20*2)+BL20</f>
        <v>7</v>
      </c>
      <c r="BN20" s="198">
        <f>SUM(D20,J20,P20,V20,,AG20,AM20,AS20,AY20,BE20)</f>
        <v>7</v>
      </c>
      <c r="BO20" s="189" t="s">
        <v>14</v>
      </c>
      <c r="BP20" s="189">
        <f>SUM(F20,L20,R20,X20,AJ20,AP20,AV20,BB20,BH20)</f>
        <v>2</v>
      </c>
      <c r="BQ20" s="156">
        <f>SUM(BN20/BP20)</f>
        <v>3.5</v>
      </c>
      <c r="BR20" s="189">
        <f>SUM(J21,J22,J23,P21,P22,P23,V21,V22,V23,AB21,AB22,AB23,AH21,AH22,AH23,AN21,AN22,AN23,AT21,AT22,AT23,AZ21,AZ22,AZ23,BF21,BF22,BF23,D21,D22,D23)</f>
        <v>124</v>
      </c>
      <c r="BS20" s="189">
        <f>SUM(F21,F22,F23,L21,L22,L23,R21,R22,R23,X21,X22,X23,AD21,AD22,AD23,AJ21,AJ22,AJ23,AP21,AP22,AP23,AV21,AV22,AV23,BB21,BB22,BB23,BH21,BH22,BH23)</f>
        <v>87</v>
      </c>
      <c r="BT20" s="162">
        <f>SUM(BR20/BS20)</f>
        <v>1.4252873563218391</v>
      </c>
      <c r="BU20" s="166">
        <f>$BV20</f>
        <v>2</v>
      </c>
      <c r="BV20" s="1">
        <f>RANK(BY20,BY$4:BY$43)</f>
        <v>2</v>
      </c>
      <c r="BW20" s="21">
        <f>IF(BN20=0,0,IF(BP20=0,9,BQ20))</f>
        <v>3.5</v>
      </c>
      <c r="BX20" s="1">
        <f>IF(BR20=0,0,BT20)</f>
        <v>1.4252873563218391</v>
      </c>
      <c r="BY20" s="1">
        <f>BJ20+0.01*BW20+0.00001*BX20</f>
        <v>3.0350142528735633</v>
      </c>
    </row>
    <row r="21" spans="1:77" ht="12" customHeight="1">
      <c r="A21" s="225" t="str">
        <f>Z3</f>
        <v>CHERRY</v>
      </c>
      <c r="B21" s="193"/>
      <c r="C21" s="33">
        <f>AE5</f>
        <v>1</v>
      </c>
      <c r="D21" s="128">
        <f>AD5</f>
        <v>15</v>
      </c>
      <c r="E21" s="128" t="s">
        <v>14</v>
      </c>
      <c r="F21" s="128">
        <f>AB5</f>
        <v>10</v>
      </c>
      <c r="G21" s="15">
        <f>AA5</f>
        <v>0</v>
      </c>
      <c r="H21" s="196"/>
      <c r="I21" s="34">
        <f>AE9</f>
        <v>1</v>
      </c>
      <c r="J21" s="34">
        <f>AD9</f>
        <v>15</v>
      </c>
      <c r="K21" s="34" t="s">
        <v>13</v>
      </c>
      <c r="L21" s="35">
        <f>AB9</f>
        <v>5</v>
      </c>
      <c r="M21" s="48">
        <f>AA9</f>
        <v>0</v>
      </c>
      <c r="N21" s="182"/>
      <c r="O21" s="34">
        <f>AE13</f>
        <v>1</v>
      </c>
      <c r="P21" s="34">
        <f>AD13</f>
        <v>15</v>
      </c>
      <c r="Q21" s="34" t="s">
        <v>13</v>
      </c>
      <c r="R21" s="35">
        <f>AB13</f>
        <v>6</v>
      </c>
      <c r="S21" s="48">
        <f>AA13</f>
        <v>0</v>
      </c>
      <c r="T21" s="182"/>
      <c r="U21" s="51">
        <f>AE17</f>
        <v>1</v>
      </c>
      <c r="V21" s="34">
        <f>AD17</f>
        <v>15</v>
      </c>
      <c r="W21" s="34" t="s">
        <v>13</v>
      </c>
      <c r="X21" s="35">
        <f>AB17</f>
        <v>13</v>
      </c>
      <c r="Y21" s="48">
        <f>AA17</f>
        <v>0</v>
      </c>
      <c r="Z21" s="214"/>
      <c r="AA21" s="215"/>
      <c r="AB21" s="215"/>
      <c r="AC21" s="215"/>
      <c r="AD21" s="215"/>
      <c r="AE21" s="216"/>
      <c r="AF21" s="144"/>
      <c r="AG21" s="97" t="str">
        <f>IF(AH21="","",IF(AH21&gt;AJ21,1,0))</f>
        <v/>
      </c>
      <c r="AH21" s="105"/>
      <c r="AI21" s="97" t="s">
        <v>13</v>
      </c>
      <c r="AJ21" s="102"/>
      <c r="AK21" s="97" t="str">
        <f>IF(AJ21="","",IF(AJ21&gt;AH21,1,0))</f>
        <v/>
      </c>
      <c r="AL21" s="144"/>
      <c r="AM21" s="97" t="str">
        <f>IF(AN21="","",IF(AN21&gt;AP21,1,0))</f>
        <v/>
      </c>
      <c r="AN21" s="105"/>
      <c r="AO21" s="97"/>
      <c r="AP21" s="102"/>
      <c r="AQ21" s="97" t="str">
        <f>IF(AP21="","",IF(AP21&gt;AN21,1,0))</f>
        <v/>
      </c>
      <c r="AR21" s="203"/>
      <c r="AS21" s="16" t="str">
        <f>IF(AT21="","",IF(AT21&gt;AV21,1,0))</f>
        <v/>
      </c>
      <c r="AT21" s="17"/>
      <c r="AU21" s="16"/>
      <c r="AV21" s="18"/>
      <c r="AW21" s="16" t="str">
        <f>IF(AV21="","",IF(AV21&gt;AT21,1,0))</f>
        <v/>
      </c>
      <c r="AX21" s="203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203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171"/>
      <c r="BK21" s="171"/>
      <c r="BL21" s="171"/>
      <c r="BM21" s="176"/>
      <c r="BN21" s="179"/>
      <c r="BO21" s="160"/>
      <c r="BP21" s="160"/>
      <c r="BQ21" s="157"/>
      <c r="BR21" s="160"/>
      <c r="BS21" s="160"/>
      <c r="BT21" s="163"/>
      <c r="BU21" s="166"/>
      <c r="BW21" s="21"/>
    </row>
    <row r="22" spans="1:77" ht="12" customHeight="1">
      <c r="A22" s="225"/>
      <c r="B22" s="193"/>
      <c r="C22" s="33">
        <f>AE6</f>
        <v>0</v>
      </c>
      <c r="D22" s="128">
        <f>AD6</f>
        <v>11</v>
      </c>
      <c r="E22" s="128" t="s">
        <v>14</v>
      </c>
      <c r="F22" s="128">
        <f>AB6</f>
        <v>15</v>
      </c>
      <c r="G22" s="15">
        <f>AA6</f>
        <v>1</v>
      </c>
      <c r="H22" s="196"/>
      <c r="I22" s="34">
        <f>AE10</f>
        <v>1</v>
      </c>
      <c r="J22" s="34">
        <f>AD10</f>
        <v>15</v>
      </c>
      <c r="K22" s="34" t="s">
        <v>13</v>
      </c>
      <c r="L22" s="35">
        <f>AB10</f>
        <v>5</v>
      </c>
      <c r="M22" s="48">
        <f>AA10</f>
        <v>0</v>
      </c>
      <c r="N22" s="182"/>
      <c r="O22" s="34">
        <f>AE14</f>
        <v>1</v>
      </c>
      <c r="P22" s="34">
        <f>AD14</f>
        <v>15</v>
      </c>
      <c r="Q22" s="34" t="s">
        <v>13</v>
      </c>
      <c r="R22" s="35">
        <f>AB14</f>
        <v>6</v>
      </c>
      <c r="S22" s="48">
        <f>AA14</f>
        <v>0</v>
      </c>
      <c r="T22" s="182"/>
      <c r="U22" s="51">
        <f>AE18</f>
        <v>1</v>
      </c>
      <c r="V22" s="34">
        <f>AD18</f>
        <v>15</v>
      </c>
      <c r="W22" s="34" t="s">
        <v>13</v>
      </c>
      <c r="X22" s="35">
        <f>AB18</f>
        <v>12</v>
      </c>
      <c r="Y22" s="48">
        <f>AA18</f>
        <v>0</v>
      </c>
      <c r="Z22" s="214"/>
      <c r="AA22" s="215"/>
      <c r="AB22" s="215"/>
      <c r="AC22" s="215"/>
      <c r="AD22" s="215"/>
      <c r="AE22" s="216"/>
      <c r="AF22" s="144"/>
      <c r="AG22" s="97" t="str">
        <f>IF(AH22="","",IF(AH22&gt;AJ22,1,0))</f>
        <v/>
      </c>
      <c r="AH22" s="106"/>
      <c r="AI22" s="97" t="s">
        <v>13</v>
      </c>
      <c r="AJ22" s="103"/>
      <c r="AK22" s="97" t="str">
        <f>IF(AJ22="","",IF(AJ22&gt;AH22,1,0))</f>
        <v/>
      </c>
      <c r="AL22" s="144"/>
      <c r="AM22" s="97" t="str">
        <f>IF(AN22="","",IF(AN22&gt;AP22,1,0))</f>
        <v/>
      </c>
      <c r="AN22" s="106"/>
      <c r="AO22" s="97"/>
      <c r="AP22" s="103"/>
      <c r="AQ22" s="97" t="str">
        <f>IF(AP22="","",IF(AP22&gt;AN22,1,0))</f>
        <v/>
      </c>
      <c r="AR22" s="203"/>
      <c r="AS22" s="16" t="str">
        <f>IF(AT22="","",IF(AT22&gt;AV22,1,0))</f>
        <v/>
      </c>
      <c r="AT22" s="19"/>
      <c r="AU22" s="16"/>
      <c r="AV22" s="20"/>
      <c r="AW22" s="16" t="str">
        <f>IF(AV22="","",IF(AV22&gt;AT22,1,0))</f>
        <v/>
      </c>
      <c r="AX22" s="203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203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171"/>
      <c r="BK22" s="171"/>
      <c r="BL22" s="171"/>
      <c r="BM22" s="176"/>
      <c r="BN22" s="179"/>
      <c r="BO22" s="160"/>
      <c r="BP22" s="160"/>
      <c r="BQ22" s="157"/>
      <c r="BR22" s="160"/>
      <c r="BS22" s="160"/>
      <c r="BT22" s="163"/>
      <c r="BU22" s="166"/>
      <c r="BW22" s="21"/>
    </row>
    <row r="23" spans="1:77" ht="12" customHeight="1" thickBot="1">
      <c r="A23" s="226"/>
      <c r="B23" s="221"/>
      <c r="C23" s="37">
        <f>AE7</f>
        <v>0</v>
      </c>
      <c r="D23" s="22">
        <f>AD7</f>
        <v>8</v>
      </c>
      <c r="E23" s="22" t="s">
        <v>14</v>
      </c>
      <c r="F23" s="22">
        <f>AB7</f>
        <v>15</v>
      </c>
      <c r="G23" s="24">
        <f>AA7</f>
        <v>1</v>
      </c>
      <c r="H23" s="206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200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200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217"/>
      <c r="AA23" s="218"/>
      <c r="AB23" s="218"/>
      <c r="AC23" s="218"/>
      <c r="AD23" s="218"/>
      <c r="AE23" s="219"/>
      <c r="AF23" s="145"/>
      <c r="AG23" s="97" t="str">
        <f>IF(AH23="","",IF(AH23&gt;AJ23,1,0))</f>
        <v/>
      </c>
      <c r="AH23" s="107"/>
      <c r="AI23" s="97" t="s">
        <v>13</v>
      </c>
      <c r="AJ23" s="104"/>
      <c r="AK23" s="97" t="str">
        <f>IF(AJ23="","",IF(AJ23&gt;AH23,1,0))</f>
        <v/>
      </c>
      <c r="AL23" s="145"/>
      <c r="AM23" s="97" t="str">
        <f>IF(AN23="","",IF(AN23&gt;AP23,1,0))</f>
        <v/>
      </c>
      <c r="AN23" s="107"/>
      <c r="AO23" s="108" t="s">
        <v>13</v>
      </c>
      <c r="AP23" s="104"/>
      <c r="AQ23" s="97" t="str">
        <f>IF(AP23="","",IF(AP23&gt;AN23,1,0))</f>
        <v/>
      </c>
      <c r="AR23" s="204"/>
      <c r="AS23" s="16" t="str">
        <f>IF(AT23="","",IF(AT23&gt;AV23,1,0))</f>
        <v/>
      </c>
      <c r="AT23" s="25"/>
      <c r="AU23" s="26" t="s">
        <v>13</v>
      </c>
      <c r="AV23" s="27"/>
      <c r="AW23" s="16" t="str">
        <f>IF(AV23="","",IF(AV23&gt;AT23,1,0))</f>
        <v/>
      </c>
      <c r="AX23" s="204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204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174"/>
      <c r="BK23" s="174"/>
      <c r="BL23" s="174"/>
      <c r="BM23" s="177"/>
      <c r="BN23" s="199"/>
      <c r="BO23" s="190"/>
      <c r="BP23" s="190"/>
      <c r="BQ23" s="191"/>
      <c r="BR23" s="190"/>
      <c r="BS23" s="190"/>
      <c r="BT23" s="187"/>
      <c r="BU23" s="188"/>
      <c r="BW23" s="21"/>
    </row>
    <row r="24" spans="1:77" ht="12" hidden="1" customHeight="1">
      <c r="A24" s="95">
        <f>Z2</f>
        <v>0</v>
      </c>
      <c r="B24" s="220">
        <f>$AF$4</f>
        <v>0</v>
      </c>
      <c r="C24" s="29"/>
      <c r="D24" s="8" t="str">
        <f>AJ4</f>
        <v/>
      </c>
      <c r="E24" s="8" t="s">
        <v>13</v>
      </c>
      <c r="F24" s="8" t="str">
        <f>AG4</f>
        <v/>
      </c>
      <c r="G24" s="10"/>
      <c r="H24" s="195" t="str">
        <f>AF8</f>
        <v>⑥</v>
      </c>
      <c r="I24" s="30"/>
      <c r="J24" s="30" t="str">
        <f>AJ8</f>
        <v/>
      </c>
      <c r="K24" s="30" t="s">
        <v>13</v>
      </c>
      <c r="L24" s="43" t="str">
        <f>AG8</f>
        <v/>
      </c>
      <c r="M24" s="31"/>
      <c r="N24" s="181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181" t="str">
        <f>AF16</f>
        <v>⑫</v>
      </c>
      <c r="U24" s="50"/>
      <c r="V24" s="30" t="str">
        <f>AJ16</f>
        <v/>
      </c>
      <c r="W24" s="30" t="s">
        <v>13</v>
      </c>
      <c r="X24" s="43" t="str">
        <f>AG16</f>
        <v/>
      </c>
      <c r="Y24" s="31"/>
      <c r="Z24" s="181" t="str">
        <f>AF20</f>
        <v>⑩</v>
      </c>
      <c r="AA24" s="50"/>
      <c r="AB24" s="30" t="str">
        <f>AJ20</f>
        <v/>
      </c>
      <c r="AC24" s="30" t="s">
        <v>13</v>
      </c>
      <c r="AD24" s="43" t="str">
        <f>AG20</f>
        <v/>
      </c>
      <c r="AE24" s="31"/>
      <c r="AF24" s="211"/>
      <c r="AG24" s="212"/>
      <c r="AH24" s="212"/>
      <c r="AI24" s="212"/>
      <c r="AJ24" s="212"/>
      <c r="AK24" s="213"/>
      <c r="AL24" s="202" t="s">
        <v>24</v>
      </c>
      <c r="AM24" s="11" t="str">
        <f>IF(AN25="","",SUM(AM25:AM27))</f>
        <v/>
      </c>
      <c r="AN24" s="12"/>
      <c r="AO24" s="13" t="s">
        <v>13</v>
      </c>
      <c r="AP24" s="11" t="str">
        <f>IF(AP25="","",SUM(AQ25:AQ27))</f>
        <v/>
      </c>
      <c r="AQ24" s="12"/>
      <c r="AR24" s="184"/>
      <c r="AS24" s="93" t="str">
        <f>IF(AT25="","",SUM(AS25:AS27))</f>
        <v/>
      </c>
      <c r="AT24" s="94"/>
      <c r="AU24" s="41" t="s">
        <v>13</v>
      </c>
      <c r="AV24" s="93" t="str">
        <f>IF(AV25="","",SUM(AW25:AW27))</f>
        <v/>
      </c>
      <c r="AW24" s="94"/>
      <c r="AX24" s="202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202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173">
        <f>SUMPRODUCT((J24=2)+(P24=2)+(V24=2)+(AB24=2)+(D24=2)+(AM24=2)+(AS24=2)+(AY24=2)+(BE24=2))</f>
        <v>0</v>
      </c>
      <c r="BK24" s="205" t="s">
        <v>14</v>
      </c>
      <c r="BL24" s="173">
        <f>SUMPRODUCT((L24=2)+(R24=2)+(X24=2)+(F24=2)+(AD24=2)+(AP24=2)+(AV24=2)+(BB24=2)+(BH24=2))</f>
        <v>0</v>
      </c>
      <c r="BM24" s="175">
        <f t="shared" ref="BM24" si="4">SUM(BJ24*2)+BL24</f>
        <v>0</v>
      </c>
      <c r="BN24" s="198">
        <f>SUM(D24,J24,P24,V24,AB24,AM24,AS24,AY24,BE24)</f>
        <v>0</v>
      </c>
      <c r="BO24" s="189" t="s">
        <v>14</v>
      </c>
      <c r="BP24" s="189">
        <f>SUM(F24,L24,R24,X24,AD24,AP24,AV24,BB24,BH24)</f>
        <v>0</v>
      </c>
      <c r="BQ24" s="156" t="e">
        <f>SUM(BN24/BP24)</f>
        <v>#DIV/0!</v>
      </c>
      <c r="BR24" s="189">
        <f>SUM(J25,J26,J27,P25,P26,P27,V25,V26,V27,AB25,AB26,AB27,AH25,AH26,AH27,AN25,AN26,AN27,AT25,AT26,AT27,AZ25,AZ26,AZ27,BF25,BF26,BF27,D25,D26,D27)</f>
        <v>0</v>
      </c>
      <c r="BS24" s="189">
        <f>SUM(F25,F26,F27,L25,L26,L27,R25,R26,R27,X25,X26,X27,AD25,AD26,AD27,AJ25,AJ26,AJ27,AP25,AP26,AP27,AV25,AV26,AV27,BB25,BB26,BB27,BH25,BH26,BH27)</f>
        <v>0</v>
      </c>
      <c r="BT24" s="162" t="e">
        <f>SUM(BR24/BS24)</f>
        <v>#DIV/0!</v>
      </c>
      <c r="BU24" s="166">
        <f>$BV24</f>
        <v>6</v>
      </c>
      <c r="BV24" s="1">
        <f>RANK(BY24,BY$4:BY$43)</f>
        <v>6</v>
      </c>
      <c r="BW24" s="21">
        <f>IF(BN24=0,0,IF(BP24=0,9,BQ24))</f>
        <v>0</v>
      </c>
      <c r="BX24" s="1">
        <f>IF(BR24=0,0,BT24)</f>
        <v>0</v>
      </c>
      <c r="BY24" s="1">
        <f>BJ24+0.01*BW24+0.00001*BX24</f>
        <v>0</v>
      </c>
    </row>
    <row r="25" spans="1:77" ht="12" hidden="1" customHeight="1">
      <c r="A25" s="225">
        <f>AF3</f>
        <v>0</v>
      </c>
      <c r="B25" s="193"/>
      <c r="C25" s="33" t="str">
        <f>AK5</f>
        <v/>
      </c>
      <c r="D25" s="128">
        <f>AJ5</f>
        <v>0</v>
      </c>
      <c r="E25" s="128" t="s">
        <v>14</v>
      </c>
      <c r="F25" s="128">
        <f>AH5</f>
        <v>0</v>
      </c>
      <c r="G25" s="15" t="str">
        <f>AG5</f>
        <v/>
      </c>
      <c r="H25" s="196"/>
      <c r="I25" s="34" t="str">
        <f>AK9</f>
        <v/>
      </c>
      <c r="J25" s="34">
        <f>AJ9</f>
        <v>0</v>
      </c>
      <c r="K25" s="34" t="s">
        <v>13</v>
      </c>
      <c r="L25" s="35">
        <f>AH9</f>
        <v>0</v>
      </c>
      <c r="M25" s="48" t="str">
        <f>AG9</f>
        <v/>
      </c>
      <c r="N25" s="182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>
        <f>AG13</f>
        <v>0</v>
      </c>
      <c r="T25" s="182"/>
      <c r="U25" s="51" t="str">
        <f>AK17</f>
        <v/>
      </c>
      <c r="V25" s="34">
        <f>AJ17</f>
        <v>0</v>
      </c>
      <c r="W25" s="34" t="s">
        <v>13</v>
      </c>
      <c r="X25" s="35">
        <f>AH17</f>
        <v>0</v>
      </c>
      <c r="Y25" s="48" t="str">
        <f>AG17</f>
        <v/>
      </c>
      <c r="Z25" s="182"/>
      <c r="AA25" s="51" t="str">
        <f>AK21</f>
        <v/>
      </c>
      <c r="AB25" s="34">
        <f>AJ21</f>
        <v>0</v>
      </c>
      <c r="AC25" s="34" t="s">
        <v>13</v>
      </c>
      <c r="AD25" s="35">
        <f>AH21</f>
        <v>0</v>
      </c>
      <c r="AE25" s="48" t="str">
        <f>AG21</f>
        <v/>
      </c>
      <c r="AF25" s="214"/>
      <c r="AG25" s="215"/>
      <c r="AH25" s="215"/>
      <c r="AI25" s="215"/>
      <c r="AJ25" s="215"/>
      <c r="AK25" s="216"/>
      <c r="AL25" s="203"/>
      <c r="AM25" s="16" t="str">
        <f>IF(AN25="","",IF(AN25&gt;AP25,1,0))</f>
        <v/>
      </c>
      <c r="AN25" s="17"/>
      <c r="AO25" s="16" t="s">
        <v>13</v>
      </c>
      <c r="AP25" s="18"/>
      <c r="AQ25" s="16" t="str">
        <f>IF(AP25="","",IF(AP25&gt;AN25,1,0))</f>
        <v/>
      </c>
      <c r="AR25" s="185"/>
      <c r="AS25" s="34" t="str">
        <f>IF(AT25="","",IF(AT25&gt;AV25,1,0))</f>
        <v/>
      </c>
      <c r="AT25" s="41"/>
      <c r="AU25" s="34" t="s">
        <v>13</v>
      </c>
      <c r="AV25" s="67"/>
      <c r="AW25" s="34" t="str">
        <f>IF(AV25="","",IF(AV25&gt;AT25,1,0))</f>
        <v/>
      </c>
      <c r="AX25" s="203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203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171"/>
      <c r="BK25" s="171"/>
      <c r="BL25" s="171"/>
      <c r="BM25" s="176"/>
      <c r="BN25" s="179"/>
      <c r="BO25" s="160"/>
      <c r="BP25" s="160"/>
      <c r="BQ25" s="157"/>
      <c r="BR25" s="160"/>
      <c r="BS25" s="160"/>
      <c r="BT25" s="163"/>
      <c r="BU25" s="166"/>
      <c r="BW25" s="21"/>
    </row>
    <row r="26" spans="1:77" ht="12" hidden="1" customHeight="1">
      <c r="A26" s="225"/>
      <c r="B26" s="193"/>
      <c r="C26" s="33" t="str">
        <f>AK6</f>
        <v/>
      </c>
      <c r="D26" s="128">
        <f>AJ6</f>
        <v>0</v>
      </c>
      <c r="E26" s="128" t="s">
        <v>14</v>
      </c>
      <c r="F26" s="128">
        <f>AH6</f>
        <v>0</v>
      </c>
      <c r="G26" s="15" t="str">
        <f>AG6</f>
        <v/>
      </c>
      <c r="H26" s="196"/>
      <c r="I26" s="34" t="str">
        <f>AK10</f>
        <v/>
      </c>
      <c r="J26" s="34">
        <f>AJ10</f>
        <v>0</v>
      </c>
      <c r="K26" s="34"/>
      <c r="L26" s="35">
        <f>AH10</f>
        <v>0</v>
      </c>
      <c r="M26" s="48" t="str">
        <f>AG10</f>
        <v/>
      </c>
      <c r="N26" s="182"/>
      <c r="O26" s="34" t="str">
        <f>AK14</f>
        <v/>
      </c>
      <c r="P26" s="34">
        <f>AJ14</f>
        <v>0</v>
      </c>
      <c r="Q26" s="34"/>
      <c r="R26" s="35">
        <f>AH14</f>
        <v>0</v>
      </c>
      <c r="S26" s="48">
        <f>AG14</f>
        <v>0</v>
      </c>
      <c r="T26" s="182"/>
      <c r="U26" s="51" t="str">
        <f>AK18</f>
        <v/>
      </c>
      <c r="V26" s="34">
        <f>AJ18</f>
        <v>0</v>
      </c>
      <c r="W26" s="34"/>
      <c r="X26" s="35">
        <f>AH18</f>
        <v>0</v>
      </c>
      <c r="Y26" s="48" t="str">
        <f>AG18</f>
        <v/>
      </c>
      <c r="Z26" s="182"/>
      <c r="AA26" s="51" t="str">
        <f>AK22</f>
        <v/>
      </c>
      <c r="AB26" s="34">
        <f>AJ22</f>
        <v>0</v>
      </c>
      <c r="AC26" s="34"/>
      <c r="AD26" s="35">
        <f>AH22</f>
        <v>0</v>
      </c>
      <c r="AE26" s="48" t="str">
        <f>AG22</f>
        <v/>
      </c>
      <c r="AF26" s="214"/>
      <c r="AG26" s="215"/>
      <c r="AH26" s="215"/>
      <c r="AI26" s="215"/>
      <c r="AJ26" s="215"/>
      <c r="AK26" s="216"/>
      <c r="AL26" s="203"/>
      <c r="AM26" s="16" t="str">
        <f>IF(AN26="","",IF(AN26&gt;AP26,1,0))</f>
        <v/>
      </c>
      <c r="AN26" s="19"/>
      <c r="AO26" s="16"/>
      <c r="AP26" s="20"/>
      <c r="AQ26" s="16" t="str">
        <f>IF(AP26="","",IF(AP26&gt;AN26,1,0))</f>
        <v/>
      </c>
      <c r="AR26" s="185"/>
      <c r="AS26" s="34" t="str">
        <f>IF(AT26="","",IF(AT26&gt;AV26,1,0))</f>
        <v/>
      </c>
      <c r="AT26" s="34"/>
      <c r="AU26" s="34" t="s">
        <v>13</v>
      </c>
      <c r="AV26" s="35"/>
      <c r="AW26" s="34" t="str">
        <f>IF(AV26="","",IF(AV26&gt;AT26,1,0))</f>
        <v/>
      </c>
      <c r="AX26" s="203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203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171"/>
      <c r="BK26" s="171"/>
      <c r="BL26" s="171"/>
      <c r="BM26" s="176"/>
      <c r="BN26" s="179"/>
      <c r="BO26" s="160"/>
      <c r="BP26" s="160"/>
      <c r="BQ26" s="157"/>
      <c r="BR26" s="160"/>
      <c r="BS26" s="160"/>
      <c r="BT26" s="163"/>
      <c r="BU26" s="166"/>
      <c r="BW26" s="21"/>
    </row>
    <row r="27" spans="1:77" ht="12" hidden="1" customHeight="1" thickBot="1">
      <c r="A27" s="226"/>
      <c r="B27" s="221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06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200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200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200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217"/>
      <c r="AG27" s="218"/>
      <c r="AH27" s="218"/>
      <c r="AI27" s="218"/>
      <c r="AJ27" s="218"/>
      <c r="AK27" s="219"/>
      <c r="AL27" s="204"/>
      <c r="AM27" s="16" t="str">
        <f>IF(AN27="","",IF(AN27&gt;AP27,1,0))</f>
        <v/>
      </c>
      <c r="AN27" s="25"/>
      <c r="AO27" s="26" t="s">
        <v>13</v>
      </c>
      <c r="AP27" s="27"/>
      <c r="AQ27" s="16" t="str">
        <f>IF(AP27="","",IF(AP27&gt;AN27,1,0))</f>
        <v/>
      </c>
      <c r="AR27" s="201"/>
      <c r="AS27" s="34" t="str">
        <f>IF(AT27="","",IF(AT27&gt;AV27,1,0))</f>
        <v/>
      </c>
      <c r="AT27" s="38"/>
      <c r="AU27" s="38" t="s">
        <v>13</v>
      </c>
      <c r="AV27" s="46"/>
      <c r="AW27" s="34" t="str">
        <f>IF(AV27="","",IF(AV27&gt;AT27,1,0))</f>
        <v/>
      </c>
      <c r="AX27" s="204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204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174"/>
      <c r="BK27" s="174"/>
      <c r="BL27" s="174"/>
      <c r="BM27" s="177"/>
      <c r="BN27" s="199"/>
      <c r="BO27" s="190"/>
      <c r="BP27" s="190"/>
      <c r="BQ27" s="191"/>
      <c r="BR27" s="190"/>
      <c r="BS27" s="190"/>
      <c r="BT27" s="187"/>
      <c r="BU27" s="188"/>
      <c r="BW27" s="21"/>
    </row>
    <row r="28" spans="1:77" ht="12" hidden="1" customHeight="1">
      <c r="A28" s="28">
        <f>AF2</f>
        <v>0</v>
      </c>
      <c r="B28" s="220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195" t="str">
        <f>AL8</f>
        <v>⑭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181" t="str">
        <f>AL12</f>
        <v>⑪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181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181"/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181" t="str">
        <f>AL24</f>
        <v>③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211"/>
      <c r="AM28" s="212"/>
      <c r="AN28" s="212"/>
      <c r="AO28" s="212"/>
      <c r="AP28" s="212"/>
      <c r="AQ28" s="213"/>
      <c r="AR28" s="202" t="s">
        <v>33</v>
      </c>
      <c r="AS28" s="11" t="str">
        <f>IF(AT29="","",SUM(AS29:AS31))</f>
        <v/>
      </c>
      <c r="AT28" s="12"/>
      <c r="AU28" s="13" t="s">
        <v>13</v>
      </c>
      <c r="AV28" s="11" t="str">
        <f>IF(AV29="","",SUM(AW29:AW31))</f>
        <v/>
      </c>
      <c r="AW28" s="12"/>
      <c r="AX28" s="202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202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173">
        <f>SUMPRODUCT((J28=2)+(D28=2)+(P28=2)+(V28=2)+(AB28=2)+(AH28=2)+(AS28=2)+(AY28=2)+(BE28=2))</f>
        <v>0</v>
      </c>
      <c r="BK28" s="205" t="s">
        <v>14</v>
      </c>
      <c r="BL28" s="173">
        <f>SUMPRODUCT((L28=2)+(R28=2)+(X28=2)+(AD28=2)+(AJ28=2)+(AP28=2)+(AV28=2)+(BB28=2)+(BH28=2))</f>
        <v>0</v>
      </c>
      <c r="BM28" s="175">
        <f t="shared" ref="BM28" si="5">SUM(BJ28*2)+BL28</f>
        <v>0</v>
      </c>
      <c r="BN28" s="198">
        <f>SUM(D28,J28,V28,AB28,AH28,P28,AS28,AY28,BE28)</f>
        <v>0</v>
      </c>
      <c r="BO28" s="189" t="s">
        <v>14</v>
      </c>
      <c r="BP28" s="189">
        <f>SUM(F28,L28,R28,X28,AD28,AJ28,AP28,AV28,BB28,BH28)</f>
        <v>0</v>
      </c>
      <c r="BQ28" s="156" t="e">
        <f>SUM(BN28/BP28)</f>
        <v>#DIV/0!</v>
      </c>
      <c r="BR28" s="189">
        <f>SUM(J29,J30,J31,P29,P30,P31,V29,V30,V31,AB29,AB30,AB31,AH29,AH30,AH31,AN29,AN30,AN31,AT29,AT30,AT31,AZ29,AZ30,AZ31,BF29,BF30,BF31,D29,D30,D31)</f>
        <v>0</v>
      </c>
      <c r="BS28" s="189">
        <f>SUM(F29,F30,F31,L29,L30,L31,R29,R30,R31,X29,X30,X31,AD29,AD30,AD31,AJ29,AJ30,AJ31,AP29,AP30,AP31,AV29,AV30,AV31,BB29,BB30,BB31,BH29,BH30,BH31)</f>
        <v>0</v>
      </c>
      <c r="BT28" s="162" t="e">
        <f>SUM(BR28/BS28)</f>
        <v>#DIV/0!</v>
      </c>
      <c r="BU28" s="166">
        <f>$BV28</f>
        <v>6</v>
      </c>
      <c r="BV28" s="1">
        <f>RANK(BY28,BY$4:BY$43)</f>
        <v>6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>
      <c r="A29" s="207">
        <f>AL3</f>
        <v>0</v>
      </c>
      <c r="B29" s="193"/>
      <c r="C29" s="33" t="str">
        <f>AQ5</f>
        <v/>
      </c>
      <c r="D29" s="128">
        <f>AP5</f>
        <v>0</v>
      </c>
      <c r="E29" s="128" t="s">
        <v>13</v>
      </c>
      <c r="F29" s="128">
        <f>AN5</f>
        <v>0</v>
      </c>
      <c r="G29" s="15" t="str">
        <f>AM5</f>
        <v/>
      </c>
      <c r="H29" s="196"/>
      <c r="I29" s="34" t="str">
        <f>AQ5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182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182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182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182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214"/>
      <c r="AM29" s="215"/>
      <c r="AN29" s="215"/>
      <c r="AO29" s="215"/>
      <c r="AP29" s="215"/>
      <c r="AQ29" s="216"/>
      <c r="AR29" s="203"/>
      <c r="AS29" s="16" t="str">
        <f>IF(AT29="","",IF(AT29&gt;AV29,1,0))</f>
        <v/>
      </c>
      <c r="AT29" s="17"/>
      <c r="AU29" s="16" t="s">
        <v>13</v>
      </c>
      <c r="AV29" s="18"/>
      <c r="AW29" s="16" t="str">
        <f>IF(AV29="","",IF(AV29&gt;AT29,1,0))</f>
        <v/>
      </c>
      <c r="AX29" s="203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203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171"/>
      <c r="BK29" s="171"/>
      <c r="BL29" s="171"/>
      <c r="BM29" s="176"/>
      <c r="BN29" s="179"/>
      <c r="BO29" s="160"/>
      <c r="BP29" s="160"/>
      <c r="BQ29" s="157"/>
      <c r="BR29" s="160"/>
      <c r="BS29" s="160"/>
      <c r="BT29" s="163"/>
      <c r="BU29" s="166"/>
      <c r="BW29" s="21"/>
    </row>
    <row r="30" spans="1:77" ht="12" hidden="1" customHeight="1">
      <c r="A30" s="207"/>
      <c r="B30" s="193"/>
      <c r="C30" s="33" t="str">
        <f>AQ6</f>
        <v/>
      </c>
      <c r="D30" s="128">
        <f>AP6</f>
        <v>0</v>
      </c>
      <c r="E30" s="128" t="s">
        <v>13</v>
      </c>
      <c r="F30" s="128">
        <f>AN6</f>
        <v>0</v>
      </c>
      <c r="G30" s="15" t="str">
        <f>AM6</f>
        <v/>
      </c>
      <c r="H30" s="196"/>
      <c r="I30" s="34" t="str">
        <f>AQ6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182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182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182"/>
      <c r="AA30" s="51" t="str">
        <f t="shared" ref="AA30:AA31" si="6"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182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214"/>
      <c r="AM30" s="215"/>
      <c r="AN30" s="215"/>
      <c r="AO30" s="215"/>
      <c r="AP30" s="215"/>
      <c r="AQ30" s="216"/>
      <c r="AR30" s="203"/>
      <c r="AS30" s="16" t="str">
        <f>IF(AT30="","",IF(AT30&gt;AV30,1,0))</f>
        <v/>
      </c>
      <c r="AT30" s="19"/>
      <c r="AU30" s="16" t="s">
        <v>13</v>
      </c>
      <c r="AV30" s="20"/>
      <c r="AW30" s="16" t="str">
        <f>IF(AV30="","",IF(AV30&gt;AT30,1,0))</f>
        <v/>
      </c>
      <c r="AX30" s="203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203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171"/>
      <c r="BK30" s="171"/>
      <c r="BL30" s="171"/>
      <c r="BM30" s="176"/>
      <c r="BN30" s="179"/>
      <c r="BO30" s="160"/>
      <c r="BP30" s="160"/>
      <c r="BQ30" s="157"/>
      <c r="BR30" s="160"/>
      <c r="BS30" s="160"/>
      <c r="BT30" s="163"/>
      <c r="BU30" s="166"/>
      <c r="BW30" s="21"/>
    </row>
    <row r="31" spans="1:77" ht="12" hidden="1" customHeight="1" thickBot="1">
      <c r="A31" s="208"/>
      <c r="B31" s="221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06"/>
      <c r="I31" s="38" t="str">
        <f>AQ7</f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200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200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200"/>
      <c r="AA31" s="51" t="str">
        <f t="shared" si="6"/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200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217"/>
      <c r="AM31" s="218"/>
      <c r="AN31" s="218"/>
      <c r="AO31" s="218"/>
      <c r="AP31" s="218"/>
      <c r="AQ31" s="219"/>
      <c r="AR31" s="204"/>
      <c r="AS31" s="16" t="str">
        <f>IF(AT31="","",IF(AT31&gt;AV31,1,0))</f>
        <v/>
      </c>
      <c r="AT31" s="25"/>
      <c r="AU31" s="26" t="s">
        <v>13</v>
      </c>
      <c r="AV31" s="27"/>
      <c r="AW31" s="16" t="str">
        <f>IF(AV31="","",IF(AV31&gt;AT31,1,0))</f>
        <v/>
      </c>
      <c r="AX31" s="204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204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174"/>
      <c r="BK31" s="174"/>
      <c r="BL31" s="174"/>
      <c r="BM31" s="177"/>
      <c r="BN31" s="199"/>
      <c r="BO31" s="190"/>
      <c r="BP31" s="190"/>
      <c r="BQ31" s="191"/>
      <c r="BR31" s="190"/>
      <c r="BS31" s="190"/>
      <c r="BT31" s="187"/>
      <c r="BU31" s="188"/>
      <c r="BW31" s="21"/>
    </row>
    <row r="32" spans="1:77" ht="12" hidden="1" customHeight="1">
      <c r="A32" s="28">
        <f>$AR$2</f>
        <v>0</v>
      </c>
      <c r="B32" s="209">
        <f>$AR$4</f>
        <v>0</v>
      </c>
      <c r="C32" s="90"/>
      <c r="D32" s="96" t="str">
        <f>AV4</f>
        <v/>
      </c>
      <c r="E32" s="96" t="s">
        <v>13</v>
      </c>
      <c r="F32" s="96" t="str">
        <f>$AS$4</f>
        <v/>
      </c>
      <c r="G32" s="53"/>
      <c r="H32" s="195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181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181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181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181">
        <f>$AR$24</f>
        <v>0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181" t="str">
        <f>$AR$28</f>
        <v>⑯</v>
      </c>
      <c r="AM32" s="30"/>
      <c r="AN32" s="30" t="str">
        <f>AV28</f>
        <v/>
      </c>
      <c r="AO32" s="30" t="s">
        <v>13</v>
      </c>
      <c r="AP32" s="43">
        <f>AT28</f>
        <v>0</v>
      </c>
      <c r="AQ32" s="31"/>
      <c r="AR32" s="184"/>
      <c r="AS32" s="132"/>
      <c r="AT32" s="30"/>
      <c r="AU32" s="30" t="s">
        <v>13</v>
      </c>
      <c r="AV32" s="43"/>
      <c r="AW32" s="32"/>
      <c r="AX32" s="202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202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173">
        <f>SUMPRODUCT((J32=2)+(P32=2)+(V32=2)+(AB32=2)+(D32=2)+(AH32=2)+(AN32=2)+(AY32=2)+(BE32=2))</f>
        <v>0</v>
      </c>
      <c r="BK32" s="205" t="s">
        <v>14</v>
      </c>
      <c r="BL32" s="173">
        <f>SUMPRODUCT((L32=2)+(R32=2)+(X32=2)+(AD32=2)+(AJ32=2)+(AP32=2)+(F32=2)+(BB32=2)+(BH32=2))</f>
        <v>0</v>
      </c>
      <c r="BM32" s="175">
        <f t="shared" ref="BM32" si="7">SUM(BJ32*2)+BL32</f>
        <v>0</v>
      </c>
      <c r="BN32" s="198">
        <f>SUM(D32,J32,P32,V32,AB32,AH32,AN32,AS32,AY32,BE32)</f>
        <v>0</v>
      </c>
      <c r="BO32" s="189" t="s">
        <v>14</v>
      </c>
      <c r="BP32" s="189">
        <f>SUM(F32,L32,R32,X32,AD32,AJ32,AP32,BB32,BH32)</f>
        <v>0</v>
      </c>
      <c r="BQ32" s="156" t="e">
        <f>SUM(BN32/BP32)</f>
        <v>#DIV/0!</v>
      </c>
      <c r="BR32" s="189">
        <f>SUM(J33,J34,J35,P33,P34,P35,V33,V34,V35,AB33,AB34,AB35,AH33,AH34,AH35,AN33,AN34,AN35,AT33,AT34,AT35,AZ33,AZ34,AZ35,BF33,BF34,BF35,D33,D34,D35)</f>
        <v>0</v>
      </c>
      <c r="BS32" s="189">
        <f>SUM(F33,F34,F35,L33,L34,L35,R33,R34,R35,X33,X34,X35,AD33,AD34,AD35,AJ33,AJ34,AJ35,AP33,AP34,AP35,AV33,AV34,AV35,BB33,BB34,BB35,BH33,BH34,BH35)</f>
        <v>0</v>
      </c>
      <c r="BT32" s="162" t="e">
        <f>SUM(BR32/BS32)</f>
        <v>#DIV/0!</v>
      </c>
      <c r="BU32" s="166">
        <f>$BV32</f>
        <v>6</v>
      </c>
      <c r="BV32" s="1">
        <f>RANK(BY32,BY$4:BY$43)</f>
        <v>6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168">
        <f>$AR$3</f>
        <v>0</v>
      </c>
      <c r="B33" s="210"/>
      <c r="C33" s="55" t="str">
        <f>AW5</f>
        <v/>
      </c>
      <c r="D33" s="34">
        <f>AV5</f>
        <v>0</v>
      </c>
      <c r="E33" s="128" t="s">
        <v>13</v>
      </c>
      <c r="F33" s="128">
        <f>AT5</f>
        <v>0</v>
      </c>
      <c r="G33" s="15" t="str">
        <f>AS5</f>
        <v/>
      </c>
      <c r="H33" s="196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182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182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182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182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182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185"/>
      <c r="AS33" s="133"/>
      <c r="AT33" s="34"/>
      <c r="AU33" s="34" t="s">
        <v>13</v>
      </c>
      <c r="AV33" s="35"/>
      <c r="AW33" s="36"/>
      <c r="AX33" s="203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203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171"/>
      <c r="BK33" s="171"/>
      <c r="BL33" s="171"/>
      <c r="BM33" s="176"/>
      <c r="BN33" s="179"/>
      <c r="BO33" s="160"/>
      <c r="BP33" s="160"/>
      <c r="BQ33" s="157"/>
      <c r="BR33" s="160"/>
      <c r="BS33" s="160"/>
      <c r="BT33" s="163"/>
      <c r="BU33" s="166"/>
      <c r="BW33" s="21"/>
    </row>
    <row r="34" spans="1:77" ht="12" hidden="1" customHeight="1">
      <c r="A34" s="169"/>
      <c r="B34" s="210"/>
      <c r="C34" s="55" t="str">
        <f>AW6</f>
        <v/>
      </c>
      <c r="D34" s="34">
        <f>AV6</f>
        <v>0</v>
      </c>
      <c r="E34" s="128" t="s">
        <v>13</v>
      </c>
      <c r="F34" s="128">
        <f>AT6</f>
        <v>0</v>
      </c>
      <c r="G34" s="15" t="str">
        <f>AS6</f>
        <v/>
      </c>
      <c r="H34" s="196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182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182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182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182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182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185"/>
      <c r="AS34" s="133"/>
      <c r="AT34" s="34"/>
      <c r="AU34" s="34" t="s">
        <v>13</v>
      </c>
      <c r="AV34" s="35"/>
      <c r="AW34" s="36"/>
      <c r="AX34" s="203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203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171"/>
      <c r="BK34" s="171"/>
      <c r="BL34" s="171"/>
      <c r="BM34" s="176"/>
      <c r="BN34" s="179"/>
      <c r="BO34" s="160"/>
      <c r="BP34" s="160"/>
      <c r="BQ34" s="157"/>
      <c r="BR34" s="160"/>
      <c r="BS34" s="160"/>
      <c r="BT34" s="163"/>
      <c r="BU34" s="166"/>
      <c r="BW34" s="21"/>
    </row>
    <row r="35" spans="1:77" ht="12" hidden="1" customHeight="1" thickBot="1">
      <c r="A35" s="192"/>
      <c r="B35" s="210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06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200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200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200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200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200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01"/>
      <c r="AS35" s="134"/>
      <c r="AT35" s="38"/>
      <c r="AU35" s="38" t="s">
        <v>13</v>
      </c>
      <c r="AV35" s="46"/>
      <c r="AW35" s="39"/>
      <c r="AX35" s="204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204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174"/>
      <c r="BK35" s="174"/>
      <c r="BL35" s="174"/>
      <c r="BM35" s="177"/>
      <c r="BN35" s="199"/>
      <c r="BO35" s="190"/>
      <c r="BP35" s="190"/>
      <c r="BQ35" s="191"/>
      <c r="BR35" s="190"/>
      <c r="BS35" s="190"/>
      <c r="BT35" s="187"/>
      <c r="BU35" s="188"/>
      <c r="BW35" s="21"/>
    </row>
    <row r="36" spans="1:77" ht="12" hidden="1" customHeight="1">
      <c r="A36" s="28">
        <f>$AX$2</f>
        <v>0</v>
      </c>
      <c r="B36" s="193">
        <f>$AX$4</f>
        <v>0</v>
      </c>
      <c r="C36" s="40"/>
      <c r="D36" s="96" t="str">
        <f>$BB$4</f>
        <v/>
      </c>
      <c r="E36" s="96" t="s">
        <v>13</v>
      </c>
      <c r="F36" s="41">
        <f>$AZ$4</f>
        <v>0</v>
      </c>
      <c r="G36" s="42"/>
      <c r="H36" s="195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181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181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181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181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181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181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184"/>
      <c r="AY36" s="132"/>
      <c r="AZ36" s="30"/>
      <c r="BA36" s="30" t="s">
        <v>13</v>
      </c>
      <c r="BB36" s="43"/>
      <c r="BC36" s="31"/>
      <c r="BD36" s="202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173">
        <f>SUMPRODUCT((D36=2)+(J36=2)+(V36=2)+(P36=2)+(AB36=2)+(AH36=2)+(AN36=2)+(AT36=2)+(BE36=2))</f>
        <v>0</v>
      </c>
      <c r="BK36" s="205" t="s">
        <v>14</v>
      </c>
      <c r="BL36" s="173">
        <f>SUMPRODUCT((L36=2)+(R36=2)+(X36=2)+(AC36=2)+(AJ36=2)+(AP36=2)+(AV36=2)+(BB36=2)+(BH36=2))</f>
        <v>0</v>
      </c>
      <c r="BM36" s="175">
        <f t="shared" ref="BM36" si="8">SUM(BJ36*2)+BL36</f>
        <v>0</v>
      </c>
      <c r="BN36" s="198">
        <f>SUM(D36,J36,P36,V36,AB36,AG36,AN36,AT36,BE36)</f>
        <v>0</v>
      </c>
      <c r="BO36" s="189" t="s">
        <v>14</v>
      </c>
      <c r="BP36" s="189">
        <f>SUM(F36,L36,R36,X36,AD36,AJ36,AP36,AV36,BH36)</f>
        <v>0</v>
      </c>
      <c r="BQ36" s="156" t="e">
        <f>SUM(BN36/BP36)</f>
        <v>#DIV/0!</v>
      </c>
      <c r="BR36" s="189">
        <f>SUM(J37,J38,J39,P37,P38,P39,V37,V38,V39,AB37,AB38,AB39,AH37,AH38,AH39,AN37,AN38,AN39,AT37,AT38,AT39,AZ37,AZ38,AZ39,BF37,BF38,BF39,D37,D38,D39)</f>
        <v>0</v>
      </c>
      <c r="BS36" s="189">
        <f>SUM(F37,F38,F39,L37,L38,L39,R37,R38,R39,X37,X38,X39,AD37,AD38,AD39,AJ37,AJ38,AJ39,AP37,AP38,AP39,AV37,AV38,AV39,BB37,BB38,BB39,BH37,BH38,BH39)</f>
        <v>0</v>
      </c>
      <c r="BT36" s="162" t="e">
        <f>SUM(BR36/BS36)</f>
        <v>#DIV/0!</v>
      </c>
      <c r="BU36" s="166">
        <f>$BV36</f>
        <v>6</v>
      </c>
      <c r="BV36" s="1">
        <f>RANK(BY36,BY$4:BY$43)</f>
        <v>6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168">
        <f>$AX$3</f>
        <v>0</v>
      </c>
      <c r="B37" s="193"/>
      <c r="C37" s="33" t="str">
        <f>BC5</f>
        <v/>
      </c>
      <c r="D37" s="128">
        <f>BB5</f>
        <v>0</v>
      </c>
      <c r="E37" s="128" t="s">
        <v>13</v>
      </c>
      <c r="F37" s="34">
        <f>$AZ$5</f>
        <v>0</v>
      </c>
      <c r="G37" s="48" t="str">
        <f>AY5</f>
        <v/>
      </c>
      <c r="H37" s="196"/>
      <c r="I37" s="34" t="str">
        <f>BC9</f>
        <v/>
      </c>
      <c r="J37" s="128">
        <f>BB9</f>
        <v>0</v>
      </c>
      <c r="K37" s="128" t="s">
        <v>13</v>
      </c>
      <c r="L37" s="14">
        <f>AZ9</f>
        <v>0</v>
      </c>
      <c r="M37" s="15" t="str">
        <f>AY9</f>
        <v/>
      </c>
      <c r="N37" s="182"/>
      <c r="O37" s="34" t="str">
        <f>BC13</f>
        <v/>
      </c>
      <c r="P37" s="59">
        <f>BB13</f>
        <v>0</v>
      </c>
      <c r="Q37" s="128" t="s">
        <v>13</v>
      </c>
      <c r="R37" s="128">
        <f>AZ13</f>
        <v>0</v>
      </c>
      <c r="S37" s="60" t="str">
        <f>AY13</f>
        <v/>
      </c>
      <c r="T37" s="182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182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182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182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182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185"/>
      <c r="AY37" s="133"/>
      <c r="AZ37" s="34"/>
      <c r="BA37" s="34" t="s">
        <v>13</v>
      </c>
      <c r="BB37" s="35"/>
      <c r="BC37" s="48"/>
      <c r="BD37" s="203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171"/>
      <c r="BK37" s="171"/>
      <c r="BL37" s="171"/>
      <c r="BM37" s="176"/>
      <c r="BN37" s="179"/>
      <c r="BO37" s="160"/>
      <c r="BP37" s="160"/>
      <c r="BQ37" s="157"/>
      <c r="BR37" s="160"/>
      <c r="BS37" s="160"/>
      <c r="BT37" s="163"/>
      <c r="BU37" s="166"/>
      <c r="BW37" s="21"/>
    </row>
    <row r="38" spans="1:77" ht="12" hidden="1" customHeight="1">
      <c r="A38" s="169"/>
      <c r="B38" s="193"/>
      <c r="C38" s="33" t="str">
        <f>BC6</f>
        <v/>
      </c>
      <c r="D38" s="128">
        <f>BB6</f>
        <v>0</v>
      </c>
      <c r="E38" s="128" t="s">
        <v>13</v>
      </c>
      <c r="F38" s="34">
        <f>AZ6</f>
        <v>0</v>
      </c>
      <c r="G38" s="48" t="str">
        <f>AY6</f>
        <v/>
      </c>
      <c r="H38" s="196"/>
      <c r="I38" s="34" t="str">
        <f>BC10</f>
        <v/>
      </c>
      <c r="J38" s="128">
        <f>BB10</f>
        <v>0</v>
      </c>
      <c r="K38" s="128" t="s">
        <v>13</v>
      </c>
      <c r="L38" s="14">
        <f>AZ10</f>
        <v>0</v>
      </c>
      <c r="M38" s="15" t="str">
        <f>AY10</f>
        <v/>
      </c>
      <c r="N38" s="182"/>
      <c r="O38" s="34" t="str">
        <f>BC14</f>
        <v/>
      </c>
      <c r="P38" s="62">
        <f>BB14</f>
        <v>0</v>
      </c>
      <c r="Q38" s="128" t="s">
        <v>13</v>
      </c>
      <c r="R38" s="128">
        <f>AZ14</f>
        <v>0</v>
      </c>
      <c r="S38" s="15" t="str">
        <f>AY14</f>
        <v/>
      </c>
      <c r="T38" s="182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182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182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182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182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185"/>
      <c r="AY38" s="133"/>
      <c r="AZ38" s="34"/>
      <c r="BA38" s="34" t="s">
        <v>13</v>
      </c>
      <c r="BB38" s="35"/>
      <c r="BC38" s="48"/>
      <c r="BD38" s="203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171"/>
      <c r="BK38" s="171"/>
      <c r="BL38" s="171"/>
      <c r="BM38" s="176"/>
      <c r="BN38" s="179"/>
      <c r="BO38" s="160"/>
      <c r="BP38" s="160"/>
      <c r="BQ38" s="157"/>
      <c r="BR38" s="160"/>
      <c r="BS38" s="160"/>
      <c r="BT38" s="163"/>
      <c r="BU38" s="166"/>
      <c r="BW38" s="21"/>
    </row>
    <row r="39" spans="1:77" ht="12" hidden="1" customHeight="1" thickBot="1">
      <c r="A39" s="192"/>
      <c r="B39" s="193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06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200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200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200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200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200"/>
      <c r="AM39" s="134" t="str">
        <f>BC31</f>
        <v/>
      </c>
      <c r="AN39" s="131">
        <f>BB31</f>
        <v>0</v>
      </c>
      <c r="AO39" s="131" t="s">
        <v>13</v>
      </c>
      <c r="AP39" s="64">
        <f>AZ31</f>
        <v>0</v>
      </c>
      <c r="AQ39" s="39" t="str">
        <f>AY31</f>
        <v/>
      </c>
      <c r="AR39" s="200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01"/>
      <c r="AY39" s="134"/>
      <c r="AZ39" s="38"/>
      <c r="BA39" s="38" t="s">
        <v>13</v>
      </c>
      <c r="BB39" s="46"/>
      <c r="BC39" s="49"/>
      <c r="BD39" s="204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174"/>
      <c r="BK39" s="174"/>
      <c r="BL39" s="174"/>
      <c r="BM39" s="177"/>
      <c r="BN39" s="199"/>
      <c r="BO39" s="190"/>
      <c r="BP39" s="190"/>
      <c r="BQ39" s="191"/>
      <c r="BR39" s="190"/>
      <c r="BS39" s="190"/>
      <c r="BT39" s="187"/>
      <c r="BU39" s="188"/>
      <c r="BW39" s="21"/>
    </row>
    <row r="40" spans="1:77" ht="12" hidden="1" customHeight="1">
      <c r="A40" s="66">
        <f>$BD$2</f>
        <v>0</v>
      </c>
      <c r="B40" s="193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195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181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181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181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181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181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181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181">
        <f>$BD$36</f>
        <v>0</v>
      </c>
      <c r="AY40" s="133"/>
      <c r="AZ40" s="41" t="str">
        <f>BH36</f>
        <v/>
      </c>
      <c r="BA40" s="41" t="s">
        <v>13</v>
      </c>
      <c r="BB40" s="67" t="str">
        <f>BE36</f>
        <v/>
      </c>
      <c r="BC40" s="68"/>
      <c r="BD40" s="184"/>
      <c r="BE40" s="133"/>
      <c r="BF40" s="41"/>
      <c r="BG40" s="41" t="s">
        <v>13</v>
      </c>
      <c r="BH40" s="67"/>
      <c r="BI40" s="130"/>
      <c r="BJ40" s="173">
        <f>SUMPRODUCT((J40=2)+(P40=2)+(V40=2)+(AB40=2)+(AH40=2)+(D40=2)+(AN40=2)+(AT40=2)+(AZ40=2))</f>
        <v>0</v>
      </c>
      <c r="BK40" s="171" t="s">
        <v>14</v>
      </c>
      <c r="BL40" s="173">
        <f>SUMPRODUCT((L40=2)+(R40=2)+(X40=2)+(AD40=2)+(AJ40=2)+(F40=2)+(AP40=2)+(AV40=2)+(BB40=2))</f>
        <v>0</v>
      </c>
      <c r="BM40" s="175">
        <f t="shared" ref="BM40" si="9">SUM(BJ40*2)+BL40</f>
        <v>0</v>
      </c>
      <c r="BN40" s="178">
        <f>SUM(D40,J40,P40,V40,AB40,AH40,AN40,AT40,AZ40,BD40)</f>
        <v>0</v>
      </c>
      <c r="BO40" s="159" t="s">
        <v>14</v>
      </c>
      <c r="BP40" s="159">
        <f>SUM(F40,L40,R40,X40,AD40,AJ40,AP40,AV40,BB40)</f>
        <v>0</v>
      </c>
      <c r="BQ40" s="156" t="e">
        <f>SUM(BN40/BP40)</f>
        <v>#DIV/0!</v>
      </c>
      <c r="BR40" s="159">
        <f>SUM(J41,J42,J43,P41,P42,P43,V41,V42,V43,AB41,AB42,AB43,AH41,AH42,AH43,AN41,AN42,AN43,AT41,AT42,AT43,AZ41,AZ42,AZ43,BF41,BF42,BF43,D41,D42,D43)</f>
        <v>0</v>
      </c>
      <c r="BS40" s="159">
        <f>SUM(F41,F42,F43,L41,L42,L43,R41,R42,R43,X41,X42,X43,AD41,AD42,AD43,AJ41,AJ42,AJ43,AP41,AP42,AP43,AV41,AV42,AV43,BB41,BB42,BB43,BH41,BH42,BH43)</f>
        <v>0</v>
      </c>
      <c r="BT40" s="162" t="e">
        <f>SUM(BR40/BS40)</f>
        <v>#DIV/0!</v>
      </c>
      <c r="BU40" s="165">
        <f>$BV40</f>
        <v>6</v>
      </c>
      <c r="BV40" s="1">
        <f>RANK(BY40,BY$4:BY$43)</f>
        <v>6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168">
        <f>$BD$3</f>
        <v>0</v>
      </c>
      <c r="B41" s="193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196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182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182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182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182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182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182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182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185"/>
      <c r="BE41" s="34"/>
      <c r="BF41" s="34"/>
      <c r="BG41" s="34" t="s">
        <v>13</v>
      </c>
      <c r="BH41" s="35"/>
      <c r="BI41" s="34"/>
      <c r="BJ41" s="171"/>
      <c r="BK41" s="171"/>
      <c r="BL41" s="171"/>
      <c r="BM41" s="176"/>
      <c r="BN41" s="179"/>
      <c r="BO41" s="160"/>
      <c r="BP41" s="160"/>
      <c r="BQ41" s="157"/>
      <c r="BR41" s="160"/>
      <c r="BS41" s="160"/>
      <c r="BT41" s="163"/>
      <c r="BU41" s="166"/>
      <c r="BW41" s="21"/>
    </row>
    <row r="42" spans="1:77" ht="12" hidden="1" customHeight="1">
      <c r="A42" s="169"/>
      <c r="B42" s="193"/>
      <c r="C42" s="33" t="str">
        <f>BI6</f>
        <v/>
      </c>
      <c r="D42" s="128">
        <f>BH6</f>
        <v>0</v>
      </c>
      <c r="E42" s="128" t="s">
        <v>13</v>
      </c>
      <c r="F42" s="128">
        <f>BF6</f>
        <v>0</v>
      </c>
      <c r="G42" s="15" t="str">
        <f>BE6</f>
        <v/>
      </c>
      <c r="H42" s="196"/>
      <c r="I42" s="34" t="str">
        <f>BI10</f>
        <v/>
      </c>
      <c r="J42" s="128">
        <f>BH10</f>
        <v>0</v>
      </c>
      <c r="K42" s="128" t="s">
        <v>13</v>
      </c>
      <c r="L42" s="14">
        <f>BF10</f>
        <v>0</v>
      </c>
      <c r="M42" s="15" t="str">
        <f>BE10</f>
        <v/>
      </c>
      <c r="N42" s="182"/>
      <c r="O42" s="34" t="str">
        <f>BI14</f>
        <v/>
      </c>
      <c r="P42" s="128">
        <f>BH14</f>
        <v>0</v>
      </c>
      <c r="Q42" s="128" t="s">
        <v>13</v>
      </c>
      <c r="R42" s="14">
        <f>BF14</f>
        <v>0</v>
      </c>
      <c r="S42" s="15" t="str">
        <f>BE14</f>
        <v/>
      </c>
      <c r="T42" s="182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182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182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182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182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182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185"/>
      <c r="BE42" s="34"/>
      <c r="BF42" s="34"/>
      <c r="BG42" s="34" t="s">
        <v>13</v>
      </c>
      <c r="BH42" s="35"/>
      <c r="BI42" s="34"/>
      <c r="BJ42" s="171"/>
      <c r="BK42" s="171"/>
      <c r="BL42" s="171"/>
      <c r="BM42" s="176"/>
      <c r="BN42" s="179"/>
      <c r="BO42" s="160"/>
      <c r="BP42" s="160"/>
      <c r="BQ42" s="157"/>
      <c r="BR42" s="160"/>
      <c r="BS42" s="160"/>
      <c r="BT42" s="163"/>
      <c r="BU42" s="166"/>
      <c r="BW42" s="21"/>
    </row>
    <row r="43" spans="1:77" ht="12" hidden="1" customHeight="1" thickBot="1">
      <c r="A43" s="170"/>
      <c r="B43" s="194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197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183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183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183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183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183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183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183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186"/>
      <c r="BE43" s="80"/>
      <c r="BF43" s="74"/>
      <c r="BG43" s="74" t="s">
        <v>13</v>
      </c>
      <c r="BH43" s="79"/>
      <c r="BI43" s="135"/>
      <c r="BJ43" s="174"/>
      <c r="BK43" s="172"/>
      <c r="BL43" s="174"/>
      <c r="BM43" s="177"/>
      <c r="BN43" s="180"/>
      <c r="BO43" s="161"/>
      <c r="BP43" s="161"/>
      <c r="BQ43" s="158"/>
      <c r="BR43" s="161"/>
      <c r="BS43" s="161"/>
      <c r="BT43" s="164"/>
      <c r="BU43" s="167"/>
    </row>
    <row r="44" spans="1:77" ht="14.25" thickTop="1">
      <c r="N44" s="82"/>
      <c r="O44" s="82"/>
      <c r="BJ44" s="152"/>
      <c r="BK44" s="152"/>
      <c r="BL44" s="153"/>
      <c r="BM44" s="154"/>
      <c r="BN44" s="154"/>
      <c r="BQ44" s="83"/>
    </row>
    <row r="45" spans="1:77">
      <c r="BQ45" s="83"/>
    </row>
    <row r="46" spans="1:77" ht="19.5" customHeight="1"/>
    <row r="47" spans="1:77" ht="15" customHeight="1"/>
    <row r="48" spans="1:77" ht="14.25" thickBot="1"/>
    <row r="49" spans="1:61" ht="41.25" customHeight="1" thickTop="1">
      <c r="A49" s="84" t="str">
        <f>$A$3</f>
        <v>チーム名</v>
      </c>
      <c r="B49" s="155" t="str">
        <f>$B$3</f>
        <v>ガンバ☆</v>
      </c>
      <c r="C49" s="155"/>
      <c r="D49" s="155"/>
      <c r="E49" s="155"/>
      <c r="F49" s="155"/>
      <c r="G49" s="155"/>
      <c r="H49" s="141" t="str">
        <f>H3</f>
        <v>ラブリーズ　L</v>
      </c>
      <c r="I49" s="141"/>
      <c r="J49" s="141"/>
      <c r="K49" s="141"/>
      <c r="L49" s="141"/>
      <c r="M49" s="141"/>
      <c r="N49" s="141" t="str">
        <f>$N$3</f>
        <v>Brave</v>
      </c>
      <c r="O49" s="141"/>
      <c r="P49" s="141"/>
      <c r="Q49" s="141"/>
      <c r="R49" s="141"/>
      <c r="S49" s="141"/>
      <c r="T49" s="141" t="str">
        <f>$T$3</f>
        <v>Wild　Boars</v>
      </c>
      <c r="U49" s="141"/>
      <c r="V49" s="141"/>
      <c r="W49" s="141"/>
      <c r="X49" s="141"/>
      <c r="Y49" s="141"/>
      <c r="Z49" s="141" t="str">
        <f>$Z$3</f>
        <v>CHERRY</v>
      </c>
      <c r="AA49" s="141"/>
      <c r="AB49" s="141"/>
      <c r="AC49" s="141"/>
      <c r="AD49" s="141"/>
      <c r="AE49" s="141"/>
      <c r="AF49" s="141">
        <f>$AF$3</f>
        <v>0</v>
      </c>
      <c r="AG49" s="141"/>
      <c r="AH49" s="141"/>
      <c r="AI49" s="141"/>
      <c r="AJ49" s="141"/>
      <c r="AK49" s="141"/>
      <c r="AL49" s="141">
        <f>$AL$3</f>
        <v>0</v>
      </c>
      <c r="AM49" s="141"/>
      <c r="AN49" s="141"/>
      <c r="AO49" s="141"/>
      <c r="AP49" s="141"/>
      <c r="AQ49" s="141"/>
      <c r="AR49" s="274">
        <f>$AR$3</f>
        <v>0</v>
      </c>
      <c r="AS49" s="275"/>
      <c r="AT49" s="275"/>
      <c r="AU49" s="275"/>
      <c r="AV49" s="275"/>
      <c r="AW49" s="276"/>
      <c r="AX49" s="274">
        <f>$AX$3</f>
        <v>0</v>
      </c>
      <c r="AY49" s="275"/>
      <c r="AZ49" s="275"/>
      <c r="BA49" s="275"/>
      <c r="BB49" s="275"/>
      <c r="BC49" s="276"/>
      <c r="BD49" s="274">
        <f>$BD$3</f>
        <v>0</v>
      </c>
      <c r="BE49" s="275"/>
      <c r="BF49" s="275"/>
      <c r="BG49" s="275"/>
      <c r="BH49" s="275"/>
      <c r="BI49" s="277"/>
    </row>
    <row r="50" spans="1:61" ht="22.5" customHeight="1" thickBot="1">
      <c r="A50" s="85" t="s">
        <v>11</v>
      </c>
      <c r="B50" s="139">
        <f>$BU$4</f>
        <v>1</v>
      </c>
      <c r="C50" s="139"/>
      <c r="D50" s="139"/>
      <c r="E50" s="139"/>
      <c r="F50" s="139"/>
      <c r="G50" s="139"/>
      <c r="H50" s="139">
        <f>$BU$8</f>
        <v>4</v>
      </c>
      <c r="I50" s="139"/>
      <c r="J50" s="139"/>
      <c r="K50" s="139"/>
      <c r="L50" s="139"/>
      <c r="M50" s="139"/>
      <c r="N50" s="139">
        <f>$BU$12</f>
        <v>5</v>
      </c>
      <c r="O50" s="139"/>
      <c r="P50" s="139"/>
      <c r="Q50" s="139"/>
      <c r="R50" s="139"/>
      <c r="S50" s="139"/>
      <c r="T50" s="139">
        <f>$BU$16</f>
        <v>3</v>
      </c>
      <c r="U50" s="139"/>
      <c r="V50" s="139"/>
      <c r="W50" s="139"/>
      <c r="X50" s="139"/>
      <c r="Y50" s="139"/>
      <c r="Z50" s="139">
        <f>$BU$20</f>
        <v>2</v>
      </c>
      <c r="AA50" s="139"/>
      <c r="AB50" s="139"/>
      <c r="AC50" s="139"/>
      <c r="AD50" s="139"/>
      <c r="AE50" s="139"/>
      <c r="AF50" s="139">
        <f>$BU$24</f>
        <v>6</v>
      </c>
      <c r="AG50" s="139"/>
      <c r="AH50" s="139"/>
      <c r="AI50" s="139"/>
      <c r="AJ50" s="139"/>
      <c r="AK50" s="139"/>
      <c r="AL50" s="139">
        <f>$BU$28</f>
        <v>6</v>
      </c>
      <c r="AM50" s="139"/>
      <c r="AN50" s="139"/>
      <c r="AO50" s="139"/>
      <c r="AP50" s="139"/>
      <c r="AQ50" s="139"/>
      <c r="AR50" s="270">
        <f>$BU$32</f>
        <v>6</v>
      </c>
      <c r="AS50" s="271"/>
      <c r="AT50" s="271"/>
      <c r="AU50" s="271"/>
      <c r="AV50" s="271"/>
      <c r="AW50" s="272"/>
      <c r="AX50" s="270">
        <f>$BU$36</f>
        <v>6</v>
      </c>
      <c r="AY50" s="271"/>
      <c r="AZ50" s="271"/>
      <c r="BA50" s="271"/>
      <c r="BB50" s="271"/>
      <c r="BC50" s="272"/>
      <c r="BD50" s="270">
        <f>$BU$40</f>
        <v>6</v>
      </c>
      <c r="BE50" s="271"/>
      <c r="BF50" s="271"/>
      <c r="BG50" s="271"/>
      <c r="BH50" s="271"/>
      <c r="BI50" s="273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2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58:58">
      <c r="BF111" s="86"/>
    </row>
  </sheetData>
  <mergeCells count="283">
    <mergeCell ref="AL50:AQ50"/>
    <mergeCell ref="AR50:AW50"/>
    <mergeCell ref="AX50:BC50"/>
    <mergeCell ref="BD50:BI50"/>
    <mergeCell ref="H1:O1"/>
    <mergeCell ref="AL49:AQ49"/>
    <mergeCell ref="AR49:AW49"/>
    <mergeCell ref="AX49:BC49"/>
    <mergeCell ref="BD49:BI49"/>
    <mergeCell ref="AF40:AF43"/>
    <mergeCell ref="N32:N35"/>
    <mergeCell ref="T32:T35"/>
    <mergeCell ref="Z32:Z35"/>
    <mergeCell ref="AF32:AF35"/>
    <mergeCell ref="N24:N27"/>
    <mergeCell ref="T24:T27"/>
    <mergeCell ref="Z24:Z27"/>
    <mergeCell ref="AF24:AK27"/>
    <mergeCell ref="N16:N19"/>
    <mergeCell ref="T16:Y19"/>
    <mergeCell ref="Z16:Z19"/>
    <mergeCell ref="AF16:AF19"/>
    <mergeCell ref="AR3:AW3"/>
    <mergeCell ref="AX3:BC3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R40:BR43"/>
    <mergeCell ref="BS40:BS43"/>
    <mergeCell ref="BT40:BT43"/>
    <mergeCell ref="BU40:BU43"/>
    <mergeCell ref="A41:A43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40:B43"/>
    <mergeCell ref="H40:H43"/>
    <mergeCell ref="N40:N43"/>
    <mergeCell ref="T40:T43"/>
    <mergeCell ref="Z40:Z43"/>
    <mergeCell ref="BQ36:BQ39"/>
    <mergeCell ref="BR36:BR39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R32:BR35"/>
    <mergeCell ref="BS32:BS35"/>
    <mergeCell ref="BT32:BT35"/>
    <mergeCell ref="BU32:BU35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BO32:BO35"/>
    <mergeCell ref="BP32:BP35"/>
    <mergeCell ref="BQ32:BQ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28:BQ31"/>
    <mergeCell ref="BR28:BR31"/>
    <mergeCell ref="BS28:BS31"/>
    <mergeCell ref="BT28:BT31"/>
    <mergeCell ref="BU28:BU31"/>
    <mergeCell ref="A29:A31"/>
    <mergeCell ref="BK28:BK31"/>
    <mergeCell ref="BL28:BL31"/>
    <mergeCell ref="BM28:BM31"/>
    <mergeCell ref="BN28:BN31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BR24:BR27"/>
    <mergeCell ref="BS24:BS27"/>
    <mergeCell ref="BT24:BT27"/>
    <mergeCell ref="BU24:BU27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BO24:BO27"/>
    <mergeCell ref="BP24:BP27"/>
    <mergeCell ref="BQ24:BQ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BQ20:BQ23"/>
    <mergeCell ref="BR20:BR23"/>
    <mergeCell ref="BS20:BS23"/>
    <mergeCell ref="BT20:BT23"/>
    <mergeCell ref="BU20:BU23"/>
    <mergeCell ref="A21:A23"/>
    <mergeCell ref="BK20:BK23"/>
    <mergeCell ref="BL20:BL23"/>
    <mergeCell ref="BM20:BM23"/>
    <mergeCell ref="BN20:BN23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BR16:BR19"/>
    <mergeCell ref="BS16:BS19"/>
    <mergeCell ref="BT16:BT19"/>
    <mergeCell ref="BU16:BU19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BO16:BO19"/>
    <mergeCell ref="BP16:BP19"/>
    <mergeCell ref="BQ16:BQ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BT12:BT15"/>
    <mergeCell ref="BU12:BU15"/>
    <mergeCell ref="A13:A15"/>
    <mergeCell ref="BK12:BK15"/>
    <mergeCell ref="BL12:BL15"/>
    <mergeCell ref="BM12:BM15"/>
    <mergeCell ref="BN12:BN15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BS8:BS11"/>
    <mergeCell ref="BT8:BT11"/>
    <mergeCell ref="BU8:BU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BQ12:BQ15"/>
    <mergeCell ref="BR12:BR15"/>
    <mergeCell ref="BS12:BS15"/>
    <mergeCell ref="BS2:BS3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AX2:BC2"/>
    <mergeCell ref="BD2:BI2"/>
    <mergeCell ref="BD3:BI3"/>
    <mergeCell ref="B4:G7"/>
    <mergeCell ref="H4:H7"/>
    <mergeCell ref="N4:N7"/>
    <mergeCell ref="T4:T7"/>
    <mergeCell ref="Z4:Z7"/>
    <mergeCell ref="AF4:AF7"/>
    <mergeCell ref="AL4:AL7"/>
    <mergeCell ref="B1:G1"/>
    <mergeCell ref="B2:G2"/>
    <mergeCell ref="H2:M2"/>
    <mergeCell ref="N2:S2"/>
    <mergeCell ref="T2:Y2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</mergeCells>
  <phoneticPr fontId="1"/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111"/>
  <sheetViews>
    <sheetView tabSelected="1" zoomScaleNormal="100" workbookViewId="0">
      <pane xSplit="1" topLeftCell="B1" activePane="topRight" state="frozen"/>
      <selection pane="topRight" activeCell="AF4" sqref="AF4:AF7"/>
    </sheetView>
  </sheetViews>
  <sheetFormatPr defaultRowHeight="13.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4" width="3.125" style="1" customWidth="1"/>
    <col min="35" max="35" width="1.625" style="1" customWidth="1"/>
    <col min="36" max="37" width="3.125" style="1" customWidth="1"/>
    <col min="38" max="40" width="3.125" style="1" hidden="1" customWidth="1"/>
    <col min="41" max="41" width="1.625" style="1" hidden="1" customWidth="1"/>
    <col min="42" max="42" width="3.125" style="1" hidden="1" customWidth="1"/>
    <col min="43" max="43" width="3" style="1" hidden="1" customWidth="1"/>
    <col min="44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>
      <c r="A1" s="3" t="s">
        <v>0</v>
      </c>
      <c r="B1" s="268" t="s">
        <v>138</v>
      </c>
      <c r="C1" s="268"/>
      <c r="D1" s="268"/>
      <c r="E1" s="268"/>
      <c r="F1" s="268"/>
      <c r="G1" s="268"/>
      <c r="H1" s="269" t="s">
        <v>127</v>
      </c>
      <c r="I1" s="269"/>
      <c r="J1" s="269"/>
      <c r="K1" s="269"/>
      <c r="L1" s="269"/>
      <c r="M1" s="269"/>
      <c r="N1" s="269"/>
      <c r="P1" s="138" t="s">
        <v>43</v>
      </c>
      <c r="Q1" s="138"/>
      <c r="R1" s="138"/>
      <c r="S1" s="138"/>
      <c r="T1" s="138"/>
      <c r="U1" s="138"/>
      <c r="V1" s="138"/>
      <c r="W1" s="138"/>
      <c r="X1" s="138"/>
      <c r="Y1" s="138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>
      <c r="A2" s="5" t="s">
        <v>3</v>
      </c>
      <c r="B2" s="149"/>
      <c r="C2" s="150"/>
      <c r="D2" s="150"/>
      <c r="E2" s="150"/>
      <c r="F2" s="150"/>
      <c r="G2" s="151"/>
      <c r="H2" s="149"/>
      <c r="I2" s="150"/>
      <c r="J2" s="150"/>
      <c r="K2" s="150"/>
      <c r="L2" s="150"/>
      <c r="M2" s="151"/>
      <c r="N2" s="149"/>
      <c r="O2" s="150"/>
      <c r="P2" s="150"/>
      <c r="Q2" s="150"/>
      <c r="R2" s="150"/>
      <c r="S2" s="151"/>
      <c r="T2" s="149"/>
      <c r="U2" s="150"/>
      <c r="V2" s="150"/>
      <c r="W2" s="150"/>
      <c r="X2" s="150"/>
      <c r="Y2" s="151"/>
      <c r="Z2" s="149"/>
      <c r="AA2" s="150"/>
      <c r="AB2" s="150"/>
      <c r="AC2" s="150"/>
      <c r="AD2" s="150"/>
      <c r="AE2" s="151"/>
      <c r="AF2" s="149"/>
      <c r="AG2" s="150"/>
      <c r="AH2" s="150"/>
      <c r="AI2" s="150"/>
      <c r="AJ2" s="150"/>
      <c r="AK2" s="151"/>
      <c r="AL2" s="149"/>
      <c r="AM2" s="150"/>
      <c r="AN2" s="150"/>
      <c r="AO2" s="150"/>
      <c r="AP2" s="150"/>
      <c r="AQ2" s="151"/>
      <c r="AR2" s="149"/>
      <c r="AS2" s="150"/>
      <c r="AT2" s="150"/>
      <c r="AU2" s="150"/>
      <c r="AV2" s="150"/>
      <c r="AW2" s="151"/>
      <c r="AX2" s="149"/>
      <c r="AY2" s="150"/>
      <c r="AZ2" s="150"/>
      <c r="BA2" s="150"/>
      <c r="BB2" s="150"/>
      <c r="BC2" s="151"/>
      <c r="BD2" s="149"/>
      <c r="BE2" s="150"/>
      <c r="BF2" s="150"/>
      <c r="BG2" s="150"/>
      <c r="BH2" s="150"/>
      <c r="BI2" s="151"/>
      <c r="BJ2" s="262" t="s">
        <v>4</v>
      </c>
      <c r="BK2" s="263"/>
      <c r="BL2" s="263"/>
      <c r="BM2" s="266" t="s">
        <v>27</v>
      </c>
      <c r="BN2" s="252" t="s">
        <v>5</v>
      </c>
      <c r="BO2" s="91"/>
      <c r="BP2" s="254" t="s">
        <v>6</v>
      </c>
      <c r="BQ2" s="256" t="s">
        <v>7</v>
      </c>
      <c r="BR2" s="258" t="s">
        <v>8</v>
      </c>
      <c r="BS2" s="260" t="s">
        <v>9</v>
      </c>
      <c r="BT2" s="256" t="s">
        <v>10</v>
      </c>
      <c r="BU2" s="247" t="s">
        <v>11</v>
      </c>
    </row>
    <row r="3" spans="1:77" s="87" customFormat="1" ht="30.75" customHeight="1" thickBot="1">
      <c r="A3" s="6" t="s">
        <v>12</v>
      </c>
      <c r="B3" s="249" t="s">
        <v>139</v>
      </c>
      <c r="C3" s="250"/>
      <c r="D3" s="250"/>
      <c r="E3" s="250"/>
      <c r="F3" s="250"/>
      <c r="G3" s="251"/>
      <c r="H3" s="249" t="s">
        <v>140</v>
      </c>
      <c r="I3" s="250"/>
      <c r="J3" s="250"/>
      <c r="K3" s="250"/>
      <c r="L3" s="250"/>
      <c r="M3" s="251"/>
      <c r="N3" s="249" t="s">
        <v>141</v>
      </c>
      <c r="O3" s="250"/>
      <c r="P3" s="250"/>
      <c r="Q3" s="250"/>
      <c r="R3" s="250"/>
      <c r="S3" s="251"/>
      <c r="T3" s="249" t="s">
        <v>103</v>
      </c>
      <c r="U3" s="250"/>
      <c r="V3" s="250"/>
      <c r="W3" s="250"/>
      <c r="X3" s="250"/>
      <c r="Y3" s="251"/>
      <c r="Z3" s="249" t="s">
        <v>142</v>
      </c>
      <c r="AA3" s="250"/>
      <c r="AB3" s="250"/>
      <c r="AC3" s="250"/>
      <c r="AD3" s="250"/>
      <c r="AE3" s="251"/>
      <c r="AF3" s="249" t="s">
        <v>143</v>
      </c>
      <c r="AG3" s="250"/>
      <c r="AH3" s="250"/>
      <c r="AI3" s="250"/>
      <c r="AJ3" s="250"/>
      <c r="AK3" s="251"/>
      <c r="AL3" s="249"/>
      <c r="AM3" s="250"/>
      <c r="AN3" s="250"/>
      <c r="AO3" s="250"/>
      <c r="AP3" s="250"/>
      <c r="AQ3" s="251"/>
      <c r="AR3" s="249"/>
      <c r="AS3" s="250"/>
      <c r="AT3" s="250"/>
      <c r="AU3" s="250"/>
      <c r="AV3" s="250"/>
      <c r="AW3" s="251"/>
      <c r="AX3" s="249"/>
      <c r="AY3" s="250"/>
      <c r="AZ3" s="250"/>
      <c r="BA3" s="250"/>
      <c r="BB3" s="250"/>
      <c r="BC3" s="251"/>
      <c r="BD3" s="249"/>
      <c r="BE3" s="250"/>
      <c r="BF3" s="250"/>
      <c r="BG3" s="250"/>
      <c r="BH3" s="250"/>
      <c r="BI3" s="250"/>
      <c r="BJ3" s="264"/>
      <c r="BK3" s="265"/>
      <c r="BL3" s="265"/>
      <c r="BM3" s="267"/>
      <c r="BN3" s="253"/>
      <c r="BO3" s="92"/>
      <c r="BP3" s="255"/>
      <c r="BQ3" s="257"/>
      <c r="BR3" s="259"/>
      <c r="BS3" s="261"/>
      <c r="BT3" s="257"/>
      <c r="BU3" s="248"/>
    </row>
    <row r="4" spans="1:77" ht="13.5" customHeight="1">
      <c r="A4" s="7" t="s">
        <v>28</v>
      </c>
      <c r="B4" s="211"/>
      <c r="C4" s="212"/>
      <c r="D4" s="212"/>
      <c r="E4" s="212"/>
      <c r="F4" s="212"/>
      <c r="G4" s="213"/>
      <c r="H4" s="244"/>
      <c r="I4" s="93" t="str">
        <f>IF(J5="","",SUM(I5:I7))</f>
        <v/>
      </c>
      <c r="J4" s="94"/>
      <c r="K4" s="30" t="s">
        <v>13</v>
      </c>
      <c r="L4" s="93" t="str">
        <f>IF(L5="","",SUM(M5:M7))</f>
        <v/>
      </c>
      <c r="M4" s="94"/>
      <c r="N4" s="143" t="s">
        <v>21</v>
      </c>
      <c r="O4" s="98">
        <f>IF(P5="","",SUM(O5:O7))</f>
        <v>2</v>
      </c>
      <c r="P4" s="111"/>
      <c r="Q4" s="101" t="s">
        <v>13</v>
      </c>
      <c r="R4" s="98">
        <f>IF(R5="","",SUM(S5:S7))</f>
        <v>1</v>
      </c>
      <c r="S4" s="99"/>
      <c r="T4" s="143" t="s">
        <v>23</v>
      </c>
      <c r="U4" s="98">
        <f>IF(V5="","",SUM(U5:U7))</f>
        <v>2</v>
      </c>
      <c r="V4" s="99"/>
      <c r="W4" s="101" t="s">
        <v>13</v>
      </c>
      <c r="X4" s="98">
        <f>IF(X5="","",SUM(Y5:Y7))</f>
        <v>0</v>
      </c>
      <c r="Y4" s="99"/>
      <c r="Z4" s="143" t="s">
        <v>18</v>
      </c>
      <c r="AA4" s="98">
        <f>IF(AB5="","",SUM(AA5:AA7))</f>
        <v>2</v>
      </c>
      <c r="AB4" s="99"/>
      <c r="AC4" s="100" t="s">
        <v>13</v>
      </c>
      <c r="AD4" s="98">
        <f>IF(AD5="","",SUM(AE5:AE7))</f>
        <v>0</v>
      </c>
      <c r="AE4" s="99"/>
      <c r="AF4" s="143" t="s">
        <v>26</v>
      </c>
      <c r="AG4" s="98">
        <f>IF(AH5="","",SUM(AG5:AG7))</f>
        <v>2</v>
      </c>
      <c r="AH4" s="99"/>
      <c r="AI4" s="101" t="s">
        <v>13</v>
      </c>
      <c r="AJ4" s="98">
        <f>IF(AJ5="","",SUM(AK5:AK7))</f>
        <v>0</v>
      </c>
      <c r="AK4" s="99"/>
      <c r="AL4" s="143"/>
      <c r="AM4" s="98" t="str">
        <f>IF(AN5="","",SUM(AM5:AM7))</f>
        <v/>
      </c>
      <c r="AN4" s="99"/>
      <c r="AO4" s="101" t="s">
        <v>13</v>
      </c>
      <c r="AP4" s="98" t="str">
        <f>IF(AP5="","",SUM(AQ5:AQ7))</f>
        <v/>
      </c>
      <c r="AQ4" s="99"/>
      <c r="AR4" s="241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202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202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173">
        <f>SUMPRODUCT((I4=2)+(O4=2)+(U4=2)+(AA4=2)+(AG4=2)+(AM4=2)+(AS4=2)+(AY4=2)+(BE4=2))</f>
        <v>4</v>
      </c>
      <c r="BK4" s="173" t="s">
        <v>14</v>
      </c>
      <c r="BL4" s="173">
        <f>SUMPRODUCT((L4=2)+(R4=2)+(X4=2)+(AD4=2)+(AJ4=2)+(AP4=2)+(AV4=2)+(BB4=2)+(BH4=2))</f>
        <v>0</v>
      </c>
      <c r="BM4" s="175">
        <f>SUM(BJ4*2)+BL4</f>
        <v>8</v>
      </c>
      <c r="BN4" s="198">
        <f>SUM(I4,O4,U4,AA4,AG4,AM4,AS4,AY4,BE4)</f>
        <v>8</v>
      </c>
      <c r="BO4" s="189" t="s">
        <v>14</v>
      </c>
      <c r="BP4" s="189">
        <f>SUM(F4,L4,R4,X4,AD4,AJ4,AP4,AV4,BB4,BH4)</f>
        <v>1</v>
      </c>
      <c r="BQ4" s="238">
        <f>SUM(BN4/BP4)</f>
        <v>8</v>
      </c>
      <c r="BR4" s="189">
        <f>SUM(J5,J6,J7,P5,P6,P7,V5,V6,V7,AB5,AB6,AB7,AH5,AH6,AH7,AN5,AN6,AN7,AT5,AT6,AT7,AZ5,AZ6,AZ7,BF5,BF6,BF7,D5,D6,D7)</f>
        <v>135</v>
      </c>
      <c r="BS4" s="189">
        <f>SUM(F5,F6,F7,L5,L6,L7,R5,R6,R7,X5,X6,X7,AD5,AD6,AD7,AJ5,AJ6,AJ7,AP5,AP6,AP7,AV5,AV6,AV7,BB5,BB6,BB7,BH5,BH6,BH7)</f>
        <v>84</v>
      </c>
      <c r="BT4" s="163">
        <f>SUM(BR4/BS4)</f>
        <v>1.6071428571428572</v>
      </c>
      <c r="BU4" s="166">
        <f>$BV4</f>
        <v>1</v>
      </c>
      <c r="BV4" s="1">
        <f>RANK(BY4,BY$4:BY$43)</f>
        <v>1</v>
      </c>
      <c r="BW4" s="1">
        <f>IF(BN4=0,0,IF(BP4=0,9,BQ4))</f>
        <v>8</v>
      </c>
      <c r="BX4" s="1">
        <f>IF(BR4=0,0,BT4)</f>
        <v>1.6071428571428572</v>
      </c>
      <c r="BY4" s="1">
        <f>BJ4+0.01*BW4+0.00001*BX4</f>
        <v>4.0800160714285711</v>
      </c>
    </row>
    <row r="5" spans="1:77" ht="12" customHeight="1">
      <c r="A5" s="207" t="str">
        <f>$B$3</f>
        <v>うさぎ2</v>
      </c>
      <c r="B5" s="214"/>
      <c r="C5" s="215"/>
      <c r="D5" s="215"/>
      <c r="E5" s="215"/>
      <c r="F5" s="215"/>
      <c r="G5" s="216"/>
      <c r="H5" s="245"/>
      <c r="I5" s="34" t="str">
        <f>IF(J5="","",IF(J5&gt;L5,1,0))</f>
        <v/>
      </c>
      <c r="J5" s="41"/>
      <c r="K5" s="34" t="s">
        <v>13</v>
      </c>
      <c r="L5" s="67"/>
      <c r="M5" s="34" t="str">
        <f>IF(L5="","",IF(L5&gt;J5,1,0))</f>
        <v/>
      </c>
      <c r="N5" s="144"/>
      <c r="O5" s="97">
        <f>IF(P5="","",IF(P5&gt;R5,1,0))</f>
        <v>1</v>
      </c>
      <c r="P5" s="105">
        <v>15</v>
      </c>
      <c r="Q5" s="106" t="s">
        <v>13</v>
      </c>
      <c r="R5" s="102">
        <v>9</v>
      </c>
      <c r="S5" s="97">
        <f>IF(R5="","",IF(R5&gt;P5,1,0))</f>
        <v>0</v>
      </c>
      <c r="T5" s="144"/>
      <c r="U5" s="97">
        <f>IF(V5="","",IF(V5&gt;X5,1,0))</f>
        <v>1</v>
      </c>
      <c r="V5" s="105">
        <v>15</v>
      </c>
      <c r="W5" s="97" t="s">
        <v>13</v>
      </c>
      <c r="X5" s="102">
        <v>9</v>
      </c>
      <c r="Y5" s="97">
        <f>IF(X5="","",IF(X5&gt;V5,1,0))</f>
        <v>0</v>
      </c>
      <c r="Z5" s="144"/>
      <c r="AA5" s="97">
        <f>IF(AB5="","",IF(AB5&gt;AD5,1,0))</f>
        <v>1</v>
      </c>
      <c r="AB5" s="105">
        <v>15</v>
      </c>
      <c r="AC5" s="97" t="s">
        <v>13</v>
      </c>
      <c r="AD5" s="102">
        <v>6</v>
      </c>
      <c r="AE5" s="97">
        <f>IF(AD5="","",IF(AD5&gt;AB5,1,0))</f>
        <v>0</v>
      </c>
      <c r="AF5" s="144"/>
      <c r="AG5" s="97">
        <f>IF(AH5="","",IF(AH5&gt;AJ5,1,0))</f>
        <v>1</v>
      </c>
      <c r="AH5" s="105">
        <v>15</v>
      </c>
      <c r="AI5" s="97" t="s">
        <v>13</v>
      </c>
      <c r="AJ5" s="102">
        <v>12</v>
      </c>
      <c r="AK5" s="97">
        <f>IF(AJ5="","",IF(AJ5&gt;AH5,1,0))</f>
        <v>0</v>
      </c>
      <c r="AL5" s="144"/>
      <c r="AM5" s="97" t="str">
        <f>IF(AN5="","",IF(AN5&gt;AP5,1,0))</f>
        <v/>
      </c>
      <c r="AN5" s="105"/>
      <c r="AO5" s="97" t="s">
        <v>13</v>
      </c>
      <c r="AP5" s="102"/>
      <c r="AQ5" s="97" t="str">
        <f>IF(AP5="","",IF(AP5&gt;AN5,1,0))</f>
        <v/>
      </c>
      <c r="AR5" s="242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203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203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171"/>
      <c r="BK5" s="171"/>
      <c r="BL5" s="171"/>
      <c r="BM5" s="176"/>
      <c r="BN5" s="179"/>
      <c r="BO5" s="160"/>
      <c r="BP5" s="160"/>
      <c r="BQ5" s="239"/>
      <c r="BR5" s="160"/>
      <c r="BS5" s="160"/>
      <c r="BT5" s="163"/>
      <c r="BU5" s="166"/>
    </row>
    <row r="6" spans="1:77" ht="12" customHeight="1">
      <c r="A6" s="207"/>
      <c r="B6" s="214"/>
      <c r="C6" s="215"/>
      <c r="D6" s="215"/>
      <c r="E6" s="215"/>
      <c r="F6" s="215"/>
      <c r="G6" s="216"/>
      <c r="H6" s="245"/>
      <c r="I6" s="34" t="str">
        <f>IF(J6="","",IF(J6&gt;L6,1,0))</f>
        <v/>
      </c>
      <c r="J6" s="34"/>
      <c r="K6" s="34" t="s">
        <v>13</v>
      </c>
      <c r="L6" s="35"/>
      <c r="M6" s="34" t="str">
        <f>IF(L6="","",IF(L6&gt;J6,1,0))</f>
        <v/>
      </c>
      <c r="N6" s="144"/>
      <c r="O6" s="97">
        <f>IF(P6="","",IF(P6&gt;R6,1,0))</f>
        <v>0</v>
      </c>
      <c r="P6" s="106">
        <v>15</v>
      </c>
      <c r="Q6" s="106" t="s">
        <v>13</v>
      </c>
      <c r="R6" s="103">
        <v>17</v>
      </c>
      <c r="S6" s="97">
        <f>IF(R6="","",IF(R6&gt;P6,1,0))</f>
        <v>1</v>
      </c>
      <c r="T6" s="144"/>
      <c r="U6" s="97">
        <f>IF(V6="","",IF(V6&gt;X6,1,0))</f>
        <v>1</v>
      </c>
      <c r="V6" s="106">
        <v>15</v>
      </c>
      <c r="W6" s="97" t="s">
        <v>13</v>
      </c>
      <c r="X6" s="103">
        <v>11</v>
      </c>
      <c r="Y6" s="97">
        <f>IF(X6="","",IF(X6&gt;V6,1,0))</f>
        <v>0</v>
      </c>
      <c r="Z6" s="144"/>
      <c r="AA6" s="97">
        <f>IF(AB6="","",IF(AB6&gt;AD6,1,0))</f>
        <v>1</v>
      </c>
      <c r="AB6" s="106">
        <v>15</v>
      </c>
      <c r="AC6" s="97" t="s">
        <v>13</v>
      </c>
      <c r="AD6" s="103">
        <v>3</v>
      </c>
      <c r="AE6" s="97">
        <f>IF(AD6="","",IF(AD6&gt;AB6,1,0))</f>
        <v>0</v>
      </c>
      <c r="AF6" s="144"/>
      <c r="AG6" s="97">
        <f>IF(AH6="","",IF(AH6&gt;AJ6,1,0))</f>
        <v>1</v>
      </c>
      <c r="AH6" s="106">
        <v>15</v>
      </c>
      <c r="AI6" s="97" t="s">
        <v>13</v>
      </c>
      <c r="AJ6" s="103">
        <v>10</v>
      </c>
      <c r="AK6" s="97">
        <f>IF(AJ6="","",IF(AJ6&gt;AH6,1,0))</f>
        <v>0</v>
      </c>
      <c r="AL6" s="144"/>
      <c r="AM6" s="97" t="str">
        <f>IF(AN6="","",IF(AN6&gt;AP6,1,0))</f>
        <v/>
      </c>
      <c r="AN6" s="106"/>
      <c r="AO6" s="97" t="s">
        <v>13</v>
      </c>
      <c r="AP6" s="103"/>
      <c r="AQ6" s="97" t="str">
        <f>IF(AP6="","",IF(AP6&gt;AN6,1,0))</f>
        <v/>
      </c>
      <c r="AR6" s="242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203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203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171"/>
      <c r="BK6" s="171"/>
      <c r="BL6" s="171"/>
      <c r="BM6" s="176"/>
      <c r="BN6" s="179"/>
      <c r="BO6" s="160"/>
      <c r="BP6" s="160"/>
      <c r="BQ6" s="239"/>
      <c r="BR6" s="160"/>
      <c r="BS6" s="160"/>
      <c r="BT6" s="163"/>
      <c r="BU6" s="166"/>
      <c r="BW6" s="21"/>
    </row>
    <row r="7" spans="1:77" ht="12" customHeight="1" thickBot="1">
      <c r="A7" s="208"/>
      <c r="B7" s="217"/>
      <c r="C7" s="218"/>
      <c r="D7" s="218"/>
      <c r="E7" s="218"/>
      <c r="F7" s="218"/>
      <c r="G7" s="219"/>
      <c r="H7" s="246"/>
      <c r="I7" s="34" t="str">
        <f>IF(J7="","",IF(J7&gt;L7,1,0))</f>
        <v/>
      </c>
      <c r="J7" s="38"/>
      <c r="K7" s="38" t="s">
        <v>13</v>
      </c>
      <c r="L7" s="46"/>
      <c r="M7" s="34" t="str">
        <f>IF(L7="","",IF(L7&gt;J7,1,0))</f>
        <v/>
      </c>
      <c r="N7" s="145"/>
      <c r="O7" s="97">
        <f>IF(P7="","",IF(P7&gt;R7,1,0))</f>
        <v>1</v>
      </c>
      <c r="P7" s="107">
        <v>15</v>
      </c>
      <c r="Q7" s="107" t="s">
        <v>13</v>
      </c>
      <c r="R7" s="104">
        <v>7</v>
      </c>
      <c r="S7" s="97">
        <f>IF(R7="","",IF(R7&gt;P7,1,0))</f>
        <v>0</v>
      </c>
      <c r="T7" s="145"/>
      <c r="U7" s="97" t="str">
        <f>IF(V7="","",IF(V7&gt;X7,1,0))</f>
        <v/>
      </c>
      <c r="V7" s="107"/>
      <c r="W7" s="108" t="s">
        <v>13</v>
      </c>
      <c r="X7" s="104"/>
      <c r="Y7" s="97" t="str">
        <f>IF(X7="","",IF(X7&gt;V7,1,0))</f>
        <v/>
      </c>
      <c r="Z7" s="145"/>
      <c r="AA7" s="97" t="str">
        <f>IF(AB7="","",IF(AB7&gt;AD7,1,0))</f>
        <v/>
      </c>
      <c r="AB7" s="107"/>
      <c r="AC7" s="108" t="s">
        <v>13</v>
      </c>
      <c r="AD7" s="104"/>
      <c r="AE7" s="97" t="str">
        <f>IF(AD7="","",IF(AD7&gt;AB7,1,0))</f>
        <v/>
      </c>
      <c r="AF7" s="145"/>
      <c r="AG7" s="97" t="str">
        <f>IF(AH7="","",IF(AH7&gt;AJ7,1,0))</f>
        <v/>
      </c>
      <c r="AH7" s="107"/>
      <c r="AI7" s="108" t="s">
        <v>13</v>
      </c>
      <c r="AJ7" s="104"/>
      <c r="AK7" s="97" t="str">
        <f>IF(AJ7="","",IF(AJ7&gt;AH7,1,0))</f>
        <v/>
      </c>
      <c r="AL7" s="145"/>
      <c r="AM7" s="97" t="str">
        <f>IF(AN7="","",IF(AN7&gt;AP7,1,0))</f>
        <v/>
      </c>
      <c r="AN7" s="107"/>
      <c r="AO7" s="108" t="s">
        <v>13</v>
      </c>
      <c r="AP7" s="104"/>
      <c r="AQ7" s="97" t="str">
        <f>IF(AP7="","",IF(AP7&gt;AN7,1,0))</f>
        <v/>
      </c>
      <c r="AR7" s="243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204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204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174"/>
      <c r="BK7" s="174"/>
      <c r="BL7" s="174"/>
      <c r="BM7" s="177"/>
      <c r="BN7" s="199"/>
      <c r="BO7" s="190"/>
      <c r="BP7" s="190"/>
      <c r="BQ7" s="240"/>
      <c r="BR7" s="190"/>
      <c r="BS7" s="190"/>
      <c r="BT7" s="187"/>
      <c r="BU7" s="188"/>
      <c r="BW7" s="21"/>
    </row>
    <row r="8" spans="1:77" ht="12" customHeight="1">
      <c r="A8" s="28">
        <f>B2</f>
        <v>0</v>
      </c>
      <c r="B8" s="220">
        <f>H4</f>
        <v>0</v>
      </c>
      <c r="C8" s="29"/>
      <c r="D8" s="30" t="str">
        <f>L4</f>
        <v/>
      </c>
      <c r="E8" s="30" t="s">
        <v>13</v>
      </c>
      <c r="F8" s="30" t="str">
        <f>I4</f>
        <v/>
      </c>
      <c r="G8" s="31"/>
      <c r="H8" s="211"/>
      <c r="I8" s="212"/>
      <c r="J8" s="212"/>
      <c r="K8" s="212"/>
      <c r="L8" s="212"/>
      <c r="M8" s="213"/>
      <c r="N8" s="143" t="s">
        <v>19</v>
      </c>
      <c r="O8" s="11">
        <f>IF(P9="","",SUM(O9:O11))</f>
        <v>0</v>
      </c>
      <c r="P8" s="12"/>
      <c r="Q8" s="13" t="s">
        <v>13</v>
      </c>
      <c r="R8" s="11">
        <f>IF(R9="","",SUM(S9:S11))</f>
        <v>2</v>
      </c>
      <c r="S8" s="12"/>
      <c r="T8" s="143" t="s">
        <v>22</v>
      </c>
      <c r="U8" s="98">
        <f>IF(V9="","",SUM(U9:U11))</f>
        <v>0</v>
      </c>
      <c r="V8" s="99"/>
      <c r="W8" s="101" t="s">
        <v>13</v>
      </c>
      <c r="X8" s="98">
        <f>IF(X9="","",SUM(Y9:Y11))</f>
        <v>2</v>
      </c>
      <c r="Y8" s="99"/>
      <c r="Z8" s="143" t="s">
        <v>16</v>
      </c>
      <c r="AA8" s="98">
        <f>IF(AB9="","",SUM(AA9:AA11))</f>
        <v>0</v>
      </c>
      <c r="AB8" s="99"/>
      <c r="AC8" s="101" t="s">
        <v>13</v>
      </c>
      <c r="AD8" s="98">
        <f>IF(AD9="","",SUM(AE9:AE11))</f>
        <v>2</v>
      </c>
      <c r="AE8" s="99"/>
      <c r="AF8" s="143" t="s">
        <v>32</v>
      </c>
      <c r="AG8" s="98">
        <f>IF(AH9="","",SUM(AG9:AG11))</f>
        <v>2</v>
      </c>
      <c r="AH8" s="99"/>
      <c r="AI8" s="101" t="s">
        <v>13</v>
      </c>
      <c r="AJ8" s="98">
        <f>IF(AJ9="","",SUM(AK9:AK11))</f>
        <v>0</v>
      </c>
      <c r="AK8" s="99"/>
      <c r="AL8" s="235"/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143"/>
      <c r="AS8" s="98" t="str">
        <f>IF(AT9="","",SUM(AS9:AS11))</f>
        <v/>
      </c>
      <c r="AT8" s="99"/>
      <c r="AU8" s="101" t="s">
        <v>13</v>
      </c>
      <c r="AV8" s="98" t="str">
        <f>IF(AV9="","",SUM(AW9:AW11))</f>
        <v/>
      </c>
      <c r="AW8" s="99"/>
      <c r="AX8" s="202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202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173">
        <f>SUMPRODUCT((D8=2)+(O8=2)+(U8=2)+(AA8=2)+(AG8=2)+(AM8=2)+(AS8=2)+(AY8=2)+(BE8=2))</f>
        <v>1</v>
      </c>
      <c r="BK8" s="205" t="s">
        <v>13</v>
      </c>
      <c r="BL8" s="173">
        <f>SUMPRODUCT((F8=2)+(R8=2)+(X8=2)+(AD8=2)+(AJ8=2)+(AP8=2)+(AV8=2)+(BB8=2)+(BH8=2))</f>
        <v>3</v>
      </c>
      <c r="BM8" s="232">
        <f t="shared" ref="BM8" si="0">SUM(BJ8*2)+BL8</f>
        <v>5</v>
      </c>
      <c r="BN8" s="198">
        <f>SUM(D8,,O8,U8,AA8,AG8,AM8,AS8,AY8,BE8)</f>
        <v>2</v>
      </c>
      <c r="BO8" s="189" t="s">
        <v>14</v>
      </c>
      <c r="BP8" s="189">
        <f>SUM(F8,R8,X8,AD8,AJ8,AP8,AV8,BB8,BH8)</f>
        <v>6</v>
      </c>
      <c r="BQ8" s="156">
        <f>SUM(BN8/BP8)</f>
        <v>0.33333333333333331</v>
      </c>
      <c r="BR8" s="189">
        <f>SUM(J9,J10,J11,P9,P10,P11,V9,V10,V11,AB9,AB10,AB11,AH9,AH10,AH11,AN9,AN10,AN11,AT9,AT10,AT11,AZ9,AZ10,AZ11,BF9,BF10,BF11,D9,D10,D11)</f>
        <v>102</v>
      </c>
      <c r="BS8" s="189">
        <f>SUM(F9,F10,F11,L9,L10,L11,R9,R10,R11,X9,X10,X11,AD9,AD10,AD11,AJ9,AJ10,AJ11,AP9,AP10,AP11,AV9,AV10,AV11,BB9,BB10,BB11,BH9,BH10,BH11)</f>
        <v>113</v>
      </c>
      <c r="BT8" s="162">
        <f>SUM(BR8/BS8)</f>
        <v>0.90265486725663713</v>
      </c>
      <c r="BU8" s="166">
        <f>$BV8</f>
        <v>5</v>
      </c>
      <c r="BV8" s="1">
        <f>RANK(BY8,BY$4:BY$43)</f>
        <v>5</v>
      </c>
      <c r="BW8" s="88">
        <f>IF(BN8=0,0,IF(BP8=0,9,BQ8))</f>
        <v>0.33333333333333331</v>
      </c>
      <c r="BX8" s="89">
        <f>IF(BR8=0,0,BT8)</f>
        <v>0.90265486725663713</v>
      </c>
      <c r="BY8" s="1">
        <f>BJ8+0.01*BW8+0.00001*BX8</f>
        <v>1.0033423598820059</v>
      </c>
    </row>
    <row r="9" spans="1:77" ht="11.25" customHeight="1">
      <c r="A9" s="207" t="str">
        <f>H3</f>
        <v>モルツ・月組</v>
      </c>
      <c r="B9" s="193"/>
      <c r="C9" s="33" t="str">
        <f>M5</f>
        <v/>
      </c>
      <c r="D9" s="128">
        <f>SUM(L5)</f>
        <v>0</v>
      </c>
      <c r="E9" s="128" t="s">
        <v>13</v>
      </c>
      <c r="F9" s="128">
        <f>SUM(J5)</f>
        <v>0</v>
      </c>
      <c r="G9" s="15" t="str">
        <f>$I$5</f>
        <v/>
      </c>
      <c r="H9" s="214"/>
      <c r="I9" s="215"/>
      <c r="J9" s="215"/>
      <c r="K9" s="215"/>
      <c r="L9" s="215"/>
      <c r="M9" s="216"/>
      <c r="N9" s="144"/>
      <c r="O9" s="16">
        <f>IF(P9="","",IF(P9&gt;R9,1,0))</f>
        <v>0</v>
      </c>
      <c r="P9" s="17">
        <v>9</v>
      </c>
      <c r="Q9" s="16" t="s">
        <v>13</v>
      </c>
      <c r="R9" s="18">
        <v>15</v>
      </c>
      <c r="S9" s="16">
        <f>IF(R9="","",IF(R9&gt;P9,1,0))</f>
        <v>1</v>
      </c>
      <c r="T9" s="144"/>
      <c r="U9" s="97">
        <f>IF(V9="","",IF(V9&gt;X9,1,0))</f>
        <v>0</v>
      </c>
      <c r="V9" s="105">
        <v>13</v>
      </c>
      <c r="W9" s="97" t="s">
        <v>13</v>
      </c>
      <c r="X9" s="102">
        <v>15</v>
      </c>
      <c r="Y9" s="97">
        <f>IF(X9="","",IF(X9&gt;V9,1,0))</f>
        <v>1</v>
      </c>
      <c r="Z9" s="144"/>
      <c r="AA9" s="97">
        <f>IF(AB9="","",IF(AB9&gt;AD9,1,0))</f>
        <v>0</v>
      </c>
      <c r="AB9" s="105">
        <v>15</v>
      </c>
      <c r="AC9" s="97" t="s">
        <v>13</v>
      </c>
      <c r="AD9" s="102">
        <v>17</v>
      </c>
      <c r="AE9" s="97">
        <f>IF(AD9="","",IF(AD9&gt;AB9,1,0))</f>
        <v>1</v>
      </c>
      <c r="AF9" s="144"/>
      <c r="AG9" s="97">
        <f>IF(AH9="","",IF(AH9&gt;AJ9,1,0))</f>
        <v>1</v>
      </c>
      <c r="AH9" s="105">
        <v>15</v>
      </c>
      <c r="AI9" s="97" t="s">
        <v>13</v>
      </c>
      <c r="AJ9" s="102">
        <v>6</v>
      </c>
      <c r="AK9" s="97">
        <f>IF(AJ9="","",IF(AJ9&gt;AH9,1,0))</f>
        <v>0</v>
      </c>
      <c r="AL9" s="236"/>
      <c r="AM9" s="16" t="str">
        <f>IF(AN9="","",IF(AN9&gt;AP9,1,0))</f>
        <v/>
      </c>
      <c r="AN9" s="17"/>
      <c r="AO9" s="16"/>
      <c r="AP9" s="18"/>
      <c r="AQ9" s="16" t="str">
        <f>IF(AP9="","",IF(AP9&gt;AN9,1,0))</f>
        <v/>
      </c>
      <c r="AR9" s="144"/>
      <c r="AS9" s="97" t="str">
        <f>IF(AT9="","",IF(AT9&gt;AV9,1,0))</f>
        <v/>
      </c>
      <c r="AT9" s="105"/>
      <c r="AU9" s="97" t="s">
        <v>13</v>
      </c>
      <c r="AV9" s="102"/>
      <c r="AW9" s="97" t="str">
        <f>IF(AV9="","",IF(AV9&gt;AT9,1,0))</f>
        <v/>
      </c>
      <c r="AX9" s="203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203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171"/>
      <c r="BK9" s="171"/>
      <c r="BL9" s="171"/>
      <c r="BM9" s="233"/>
      <c r="BN9" s="179"/>
      <c r="BO9" s="160"/>
      <c r="BP9" s="160"/>
      <c r="BQ9" s="157"/>
      <c r="BR9" s="160"/>
      <c r="BS9" s="160"/>
      <c r="BT9" s="163"/>
      <c r="BU9" s="166"/>
      <c r="BW9" s="21"/>
    </row>
    <row r="10" spans="1:77" ht="12" customHeight="1">
      <c r="A10" s="207"/>
      <c r="B10" s="193"/>
      <c r="C10" s="33" t="str">
        <f>M6</f>
        <v/>
      </c>
      <c r="D10" s="128">
        <f>SUM(L6)</f>
        <v>0</v>
      </c>
      <c r="E10" s="128" t="s">
        <v>13</v>
      </c>
      <c r="F10" s="128">
        <f>SUM(J6)</f>
        <v>0</v>
      </c>
      <c r="G10" s="15" t="str">
        <f>I6</f>
        <v/>
      </c>
      <c r="H10" s="214"/>
      <c r="I10" s="215"/>
      <c r="J10" s="215"/>
      <c r="K10" s="215"/>
      <c r="L10" s="215"/>
      <c r="M10" s="216"/>
      <c r="N10" s="144"/>
      <c r="O10" s="16">
        <f>IF(P10="","",IF(P10&gt;R10,1,0))</f>
        <v>0</v>
      </c>
      <c r="P10" s="19">
        <v>11</v>
      </c>
      <c r="Q10" s="16" t="s">
        <v>13</v>
      </c>
      <c r="R10" s="20">
        <v>15</v>
      </c>
      <c r="S10" s="16">
        <f>IF(R10="","",IF(R10&gt;P10,1,0))</f>
        <v>1</v>
      </c>
      <c r="T10" s="144"/>
      <c r="U10" s="97">
        <f>IF(V10="","",IF(V10&gt;X10,1,0))</f>
        <v>0</v>
      </c>
      <c r="V10" s="106">
        <v>11</v>
      </c>
      <c r="W10" s="97" t="s">
        <v>13</v>
      </c>
      <c r="X10" s="103">
        <v>15</v>
      </c>
      <c r="Y10" s="97">
        <f>IF(X10="","",IF(X10&gt;V10,1,0))</f>
        <v>1</v>
      </c>
      <c r="Z10" s="144"/>
      <c r="AA10" s="97">
        <f>IF(AB10="","",IF(AB10&gt;AD10,1,0))</f>
        <v>0</v>
      </c>
      <c r="AB10" s="106">
        <v>11</v>
      </c>
      <c r="AC10" s="97" t="s">
        <v>13</v>
      </c>
      <c r="AD10" s="103">
        <v>15</v>
      </c>
      <c r="AE10" s="97">
        <f>IF(AD10="","",IF(AD10&gt;AB10,1,0))</f>
        <v>1</v>
      </c>
      <c r="AF10" s="144"/>
      <c r="AG10" s="97">
        <f>IF(AH10="","",IF(AH10&gt;AJ10,1,0))</f>
        <v>1</v>
      </c>
      <c r="AH10" s="106">
        <v>17</v>
      </c>
      <c r="AI10" s="97" t="s">
        <v>13</v>
      </c>
      <c r="AJ10" s="103">
        <v>15</v>
      </c>
      <c r="AK10" s="97">
        <f>IF(AJ10="","",IF(AJ10&gt;AH10,1,0))</f>
        <v>0</v>
      </c>
      <c r="AL10" s="236"/>
      <c r="AM10" s="16" t="str">
        <f>IF(AN10="","",IF(AN10&gt;AP10,1,0))</f>
        <v/>
      </c>
      <c r="AN10" s="19"/>
      <c r="AO10" s="16"/>
      <c r="AP10" s="20"/>
      <c r="AQ10" s="16" t="str">
        <f>IF(AP10="","",IF(AP10&gt;AN10,1,0))</f>
        <v/>
      </c>
      <c r="AR10" s="144"/>
      <c r="AS10" s="97" t="str">
        <f>IF(AT10="","",IF(AT10&gt;AV10,1,0))</f>
        <v/>
      </c>
      <c r="AT10" s="106"/>
      <c r="AU10" s="97" t="s">
        <v>13</v>
      </c>
      <c r="AV10" s="103"/>
      <c r="AW10" s="97" t="str">
        <f>IF(AV10="","",IF(AV10&gt;AT10,1,0))</f>
        <v/>
      </c>
      <c r="AX10" s="203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203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171"/>
      <c r="BK10" s="171"/>
      <c r="BL10" s="171"/>
      <c r="BM10" s="233"/>
      <c r="BN10" s="179"/>
      <c r="BO10" s="160"/>
      <c r="BP10" s="160"/>
      <c r="BQ10" s="157"/>
      <c r="BR10" s="160"/>
      <c r="BS10" s="160"/>
      <c r="BT10" s="163"/>
      <c r="BU10" s="166"/>
      <c r="BW10" s="21"/>
    </row>
    <row r="11" spans="1:77" ht="12" customHeight="1" thickBot="1">
      <c r="A11" s="208"/>
      <c r="B11" s="221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217"/>
      <c r="I11" s="218"/>
      <c r="J11" s="218"/>
      <c r="K11" s="218"/>
      <c r="L11" s="218"/>
      <c r="M11" s="219"/>
      <c r="N11" s="145"/>
      <c r="O11" s="16" t="str">
        <f>IF(P11="","",IF(P11&gt;R11,1,0))</f>
        <v/>
      </c>
      <c r="P11" s="25"/>
      <c r="Q11" s="26" t="s">
        <v>13</v>
      </c>
      <c r="R11" s="27"/>
      <c r="S11" s="16" t="str">
        <f>IF(R11="","",IF(R11&gt;P11,1,0))</f>
        <v/>
      </c>
      <c r="T11" s="145"/>
      <c r="U11" s="97" t="str">
        <f>IF(V11="","",IF(V11&gt;X11,1,0))</f>
        <v/>
      </c>
      <c r="V11" s="107"/>
      <c r="W11" s="108" t="s">
        <v>13</v>
      </c>
      <c r="X11" s="104"/>
      <c r="Y11" s="97" t="str">
        <f>IF(X11="","",IF(X11&gt;V11,1,0))</f>
        <v/>
      </c>
      <c r="Z11" s="145"/>
      <c r="AA11" s="97" t="str">
        <f>IF(AB11="","",IF(AB11&gt;AD11,1,0))</f>
        <v/>
      </c>
      <c r="AB11" s="107"/>
      <c r="AC11" s="108" t="s">
        <v>13</v>
      </c>
      <c r="AD11" s="104"/>
      <c r="AE11" s="97" t="str">
        <f>IF(AD11="","",IF(AD11&gt;AB11,1,0))</f>
        <v/>
      </c>
      <c r="AF11" s="145"/>
      <c r="AG11" s="97" t="str">
        <f>IF(AH11="","",IF(AH11&gt;AJ11,1,0))</f>
        <v/>
      </c>
      <c r="AH11" s="107"/>
      <c r="AI11" s="108" t="s">
        <v>13</v>
      </c>
      <c r="AJ11" s="104"/>
      <c r="AK11" s="97" t="str">
        <f>IF(AJ11="","",IF(AJ11&gt;AH11,1,0))</f>
        <v/>
      </c>
      <c r="AL11" s="237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145"/>
      <c r="AS11" s="97" t="str">
        <f>IF(AT11="","",IF(AT11&gt;AV11,1,0))</f>
        <v/>
      </c>
      <c r="AT11" s="107"/>
      <c r="AU11" s="108" t="s">
        <v>13</v>
      </c>
      <c r="AV11" s="104"/>
      <c r="AW11" s="97" t="str">
        <f>IF(AV11="","",IF(AV11&gt;AT11,1,0))</f>
        <v/>
      </c>
      <c r="AX11" s="204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204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174"/>
      <c r="BK11" s="174"/>
      <c r="BL11" s="174"/>
      <c r="BM11" s="234"/>
      <c r="BN11" s="199"/>
      <c r="BO11" s="190"/>
      <c r="BP11" s="190"/>
      <c r="BQ11" s="191"/>
      <c r="BR11" s="190"/>
      <c r="BS11" s="190"/>
      <c r="BT11" s="187"/>
      <c r="BU11" s="188"/>
      <c r="BW11" s="21"/>
    </row>
    <row r="12" spans="1:77" ht="12" customHeight="1">
      <c r="A12" s="28">
        <f>H2</f>
        <v>0</v>
      </c>
      <c r="B12" s="228" t="str">
        <f>N4</f>
        <v>⑩</v>
      </c>
      <c r="C12" s="40"/>
      <c r="D12" s="41">
        <f>$R$4</f>
        <v>1</v>
      </c>
      <c r="E12" s="41" t="s">
        <v>13</v>
      </c>
      <c r="F12" s="41">
        <f>O4</f>
        <v>2</v>
      </c>
      <c r="G12" s="42"/>
      <c r="H12" s="229" t="str">
        <f>N8</f>
        <v>⑥</v>
      </c>
      <c r="I12" s="30"/>
      <c r="J12" s="30">
        <f>R8</f>
        <v>2</v>
      </c>
      <c r="K12" s="43" t="s">
        <v>13</v>
      </c>
      <c r="L12" s="41">
        <f>O8</f>
        <v>0</v>
      </c>
      <c r="M12" s="31"/>
      <c r="N12" s="211"/>
      <c r="O12" s="212"/>
      <c r="P12" s="212"/>
      <c r="Q12" s="212"/>
      <c r="R12" s="212"/>
      <c r="S12" s="213"/>
      <c r="T12" s="202" t="s">
        <v>24</v>
      </c>
      <c r="U12" s="98">
        <f>IF(V13="","",SUM(U13:U15))</f>
        <v>1</v>
      </c>
      <c r="V12" s="12"/>
      <c r="W12" s="13" t="s">
        <v>13</v>
      </c>
      <c r="X12" s="11">
        <f>IF(X13="","",SUM(Y13:Y15))</f>
        <v>2</v>
      </c>
      <c r="Y12" s="12"/>
      <c r="Z12" s="143" t="s">
        <v>17</v>
      </c>
      <c r="AA12" s="98">
        <f>IF(AB13="","",SUM(AA13:AA15))</f>
        <v>2</v>
      </c>
      <c r="AB12" s="99"/>
      <c r="AC12" s="101" t="s">
        <v>13</v>
      </c>
      <c r="AD12" s="98">
        <f>IF(AD13="","",SUM(AE13:AE15))</f>
        <v>0</v>
      </c>
      <c r="AE12" s="99"/>
      <c r="AF12" s="146"/>
      <c r="AG12" s="93" t="str">
        <f>IF(AH13="","",SUM(AG13:AG15))</f>
        <v/>
      </c>
      <c r="AH12" s="94"/>
      <c r="AI12" s="41" t="s">
        <v>13</v>
      </c>
      <c r="AJ12" s="93" t="str">
        <f>IF(AJ13="","",SUM(AK13:AK15))</f>
        <v/>
      </c>
      <c r="AK12" s="94"/>
      <c r="AL12" s="202"/>
      <c r="AM12" s="98" t="str">
        <f>IF(AN13="","",SUM(AM13:AM15))</f>
        <v/>
      </c>
      <c r="AN12" s="99"/>
      <c r="AO12" s="101" t="s">
        <v>13</v>
      </c>
      <c r="AP12" s="98" t="str">
        <f>IF(AP13="","",SUM(AQ13:AQ15))</f>
        <v/>
      </c>
      <c r="AQ12" s="99"/>
      <c r="AR12" s="184"/>
      <c r="AS12" s="93" t="str">
        <f>IF(AT13="","",SUM(AS13:AS15))</f>
        <v/>
      </c>
      <c r="AT12" s="94"/>
      <c r="AU12" s="41" t="s">
        <v>13</v>
      </c>
      <c r="AV12" s="93" t="str">
        <f>IF(AV13="","",SUM(AW13:AW15))</f>
        <v/>
      </c>
      <c r="AW12" s="94"/>
      <c r="AX12" s="202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202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173">
        <f>SUMPRODUCT((J12=2)+(D12=2)+(U12=2)+(AA12=2)+(AG12=2)+(AM12=2)+(AS12=2)+(AY12=2)+(BE12=2))</f>
        <v>2</v>
      </c>
      <c r="BK12" s="205" t="s">
        <v>14</v>
      </c>
      <c r="BL12" s="173">
        <f>SUMPRODUCT((L12=2)+(F12=2)+(X12=2)+(AD12=2)+(AJ12=2)+(AP12=2)+(AV12=2)+(BB12=2)+(BH12=2))</f>
        <v>2</v>
      </c>
      <c r="BM12" s="175">
        <f t="shared" ref="BM12" si="1">SUM(BJ12*2)+BL12</f>
        <v>6</v>
      </c>
      <c r="BN12" s="198">
        <f>SUM(D12,J12,O12,U12,AA12,AG12,AM12,AS12,AY12,BE12)</f>
        <v>6</v>
      </c>
      <c r="BO12" s="189" t="s">
        <v>14</v>
      </c>
      <c r="BP12" s="189">
        <f>SUM(F12,L12,X12,AD12,AJ12,AP12,AV12,BB12,BH12)</f>
        <v>4</v>
      </c>
      <c r="BQ12" s="156">
        <f>SUM(BN12/BP12)</f>
        <v>1.5</v>
      </c>
      <c r="BR12" s="189">
        <f>SUM(J13,J14,J15,P13,P14,P15,V13,V14,V15,AB13,AB14,AB15,AH13,AH14,AH15,AN13,AN14,AN15,AT13,AT14,AT15,AZ13,AZ14,AZ15,BF13,BF14,BF15,D13,D14,D15)</f>
        <v>132</v>
      </c>
      <c r="BS12" s="189">
        <f>SUM(F13,F14,F15,L13,L14,L15,R13,R14,R15,X13,X14,X15,AD13,AD14,AD15,AJ13,AJ14,AJ15,AP13,AP14,AP15,AV13,AV14,AV15,BB13,BB14,BB15,BH13,BH14,BH15)</f>
        <v>122</v>
      </c>
      <c r="BT12" s="162">
        <f>SUM(BR12/BS12)</f>
        <v>1.0819672131147542</v>
      </c>
      <c r="BU12" s="166">
        <f>$BV12</f>
        <v>3</v>
      </c>
      <c r="BV12" s="1">
        <f>RANK(BY12,BY$4:BY$43)</f>
        <v>3</v>
      </c>
      <c r="BW12" s="21">
        <f>IF(BN12=0,0,IF(BP12=0,9,BQ12))</f>
        <v>1.5</v>
      </c>
      <c r="BX12" s="1">
        <f>IF(BR12=0,0,BT12)</f>
        <v>1.0819672131147542</v>
      </c>
      <c r="BY12" s="1">
        <f>BJ12+0.01*BW12+0.00001*BX12</f>
        <v>2.0150108196721312</v>
      </c>
    </row>
    <row r="13" spans="1:77" ht="12" customHeight="1">
      <c r="A13" s="207" t="str">
        <f>N3</f>
        <v>フロッグB</v>
      </c>
      <c r="B13" s="193"/>
      <c r="C13" s="33">
        <f>S5</f>
        <v>0</v>
      </c>
      <c r="D13" s="128">
        <f>R5</f>
        <v>9</v>
      </c>
      <c r="E13" s="128">
        <f>R3</f>
        <v>0</v>
      </c>
      <c r="F13" s="128">
        <f>SUM(P5)</f>
        <v>15</v>
      </c>
      <c r="G13" s="15">
        <f>O5</f>
        <v>1</v>
      </c>
      <c r="H13" s="230"/>
      <c r="I13" s="34">
        <f>S9</f>
        <v>1</v>
      </c>
      <c r="J13" s="34">
        <f>R9</f>
        <v>15</v>
      </c>
      <c r="K13" s="34" t="s">
        <v>13</v>
      </c>
      <c r="L13" s="35">
        <f>P9</f>
        <v>9</v>
      </c>
      <c r="M13" s="36">
        <f>O9</f>
        <v>0</v>
      </c>
      <c r="N13" s="214"/>
      <c r="O13" s="215"/>
      <c r="P13" s="215"/>
      <c r="Q13" s="215"/>
      <c r="R13" s="215"/>
      <c r="S13" s="216"/>
      <c r="T13" s="203"/>
      <c r="U13" s="16">
        <f>IF(V13="","",IF(V13&gt;X13,1,0))</f>
        <v>1</v>
      </c>
      <c r="V13" s="17">
        <v>15</v>
      </c>
      <c r="W13" s="16" t="s">
        <v>13</v>
      </c>
      <c r="X13" s="18">
        <v>8</v>
      </c>
      <c r="Y13" s="16">
        <f>IF(X13="","",IF(X13&gt;V13,1,0))</f>
        <v>0</v>
      </c>
      <c r="Z13" s="144"/>
      <c r="AA13" s="97">
        <f>IF(AB13="","",IF(AB13&gt;AD13,1,0))</f>
        <v>1</v>
      </c>
      <c r="AB13" s="105">
        <v>15</v>
      </c>
      <c r="AC13" s="97" t="s">
        <v>13</v>
      </c>
      <c r="AD13" s="102">
        <v>8</v>
      </c>
      <c r="AE13" s="97">
        <f>IF(AD13="","",IF(AD13&gt;AB13,1,0))</f>
        <v>0</v>
      </c>
      <c r="AF13" s="147"/>
      <c r="AG13" s="34" t="str">
        <f>IF(AH13="","",IF(AH13&gt;AJ13,1,0))</f>
        <v/>
      </c>
      <c r="AH13" s="41"/>
      <c r="AI13" s="34" t="s">
        <v>13</v>
      </c>
      <c r="AJ13" s="67"/>
      <c r="AK13" s="34" t="str">
        <f>IF(AJ13="","",IF(AJ13&gt;AH13,1,0))</f>
        <v/>
      </c>
      <c r="AL13" s="203"/>
      <c r="AM13" s="97" t="str">
        <f>IF(AN13="","",IF(AN13&gt;AP13,1,0))</f>
        <v/>
      </c>
      <c r="AN13" s="105"/>
      <c r="AO13" s="97" t="s">
        <v>13</v>
      </c>
      <c r="AP13" s="102"/>
      <c r="AQ13" s="97" t="str">
        <f>IF(AP13="","",IF(AP13&gt;AN13,1,0))</f>
        <v/>
      </c>
      <c r="AR13" s="185"/>
      <c r="AS13" s="34" t="str">
        <f>IF(AT13="","",IF(AT13&gt;AV13,1,0))</f>
        <v/>
      </c>
      <c r="AT13" s="41"/>
      <c r="AU13" s="34" t="s">
        <v>13</v>
      </c>
      <c r="AV13" s="67"/>
      <c r="AW13" s="34" t="str">
        <f>IF(AV13="","",IF(AV13&gt;AT13,1,0))</f>
        <v/>
      </c>
      <c r="AX13" s="203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203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171"/>
      <c r="BK13" s="171"/>
      <c r="BL13" s="171"/>
      <c r="BM13" s="176"/>
      <c r="BN13" s="179"/>
      <c r="BO13" s="160"/>
      <c r="BP13" s="160"/>
      <c r="BQ13" s="157"/>
      <c r="BR13" s="160"/>
      <c r="BS13" s="160"/>
      <c r="BT13" s="163"/>
      <c r="BU13" s="166"/>
      <c r="BW13" s="21"/>
    </row>
    <row r="14" spans="1:77" ht="12" customHeight="1">
      <c r="A14" s="207"/>
      <c r="B14" s="193"/>
      <c r="C14" s="33">
        <f>S6</f>
        <v>1</v>
      </c>
      <c r="D14" s="128">
        <f>R6</f>
        <v>17</v>
      </c>
      <c r="E14" s="128" t="s">
        <v>13</v>
      </c>
      <c r="F14" s="128">
        <f>SUM(P6)</f>
        <v>15</v>
      </c>
      <c r="G14" s="15">
        <f>O6</f>
        <v>0</v>
      </c>
      <c r="H14" s="230"/>
      <c r="I14" s="34">
        <f>S10</f>
        <v>1</v>
      </c>
      <c r="J14" s="34">
        <f>R10</f>
        <v>15</v>
      </c>
      <c r="K14" s="34" t="s">
        <v>13</v>
      </c>
      <c r="L14" s="35">
        <f>P10</f>
        <v>11</v>
      </c>
      <c r="M14" s="42">
        <f>O10</f>
        <v>0</v>
      </c>
      <c r="N14" s="214"/>
      <c r="O14" s="215"/>
      <c r="P14" s="215"/>
      <c r="Q14" s="215"/>
      <c r="R14" s="215"/>
      <c r="S14" s="216"/>
      <c r="T14" s="203"/>
      <c r="U14" s="16">
        <f>IF(V14="","",IF(V14&gt;X14,1,0))</f>
        <v>0</v>
      </c>
      <c r="V14" s="19">
        <v>15</v>
      </c>
      <c r="W14" s="16" t="s">
        <v>13</v>
      </c>
      <c r="X14" s="20">
        <v>17</v>
      </c>
      <c r="Y14" s="16">
        <f>IF(X14="","",IF(X14&gt;V14,1,0))</f>
        <v>1</v>
      </c>
      <c r="Z14" s="144"/>
      <c r="AA14" s="97">
        <f>IF(AB14="","",IF(AB14&gt;AD14,1,0))</f>
        <v>1</v>
      </c>
      <c r="AB14" s="106">
        <v>15</v>
      </c>
      <c r="AC14" s="97" t="s">
        <v>13</v>
      </c>
      <c r="AD14" s="103">
        <v>9</v>
      </c>
      <c r="AE14" s="97">
        <f>IF(AD14="","",IF(AD14&gt;AB14,1,0))</f>
        <v>0</v>
      </c>
      <c r="AF14" s="147"/>
      <c r="AG14" s="34" t="str">
        <f>IF(AH14="","",IF(AH14&gt;AJ14,1,0))</f>
        <v/>
      </c>
      <c r="AH14" s="34"/>
      <c r="AI14" s="34" t="s">
        <v>13</v>
      </c>
      <c r="AJ14" s="35"/>
      <c r="AK14" s="34" t="str">
        <f>IF(AJ14="","",IF(AJ14&gt;AH14,1,0))</f>
        <v/>
      </c>
      <c r="AL14" s="203"/>
      <c r="AM14" s="97" t="str">
        <f>IF(AN14="","",IF(AN14&gt;AP14,1,0))</f>
        <v/>
      </c>
      <c r="AN14" s="106"/>
      <c r="AO14" s="97" t="s">
        <v>13</v>
      </c>
      <c r="AP14" s="103"/>
      <c r="AQ14" s="97" t="str">
        <f>IF(AP14="","",IF(AP14&gt;AN14,1,0))</f>
        <v/>
      </c>
      <c r="AR14" s="185"/>
      <c r="AS14" s="34" t="str">
        <f>IF(AT14="","",IF(AT14&gt;AV14,1,0))</f>
        <v/>
      </c>
      <c r="AT14" s="34"/>
      <c r="AU14" s="34" t="s">
        <v>13</v>
      </c>
      <c r="AV14" s="35"/>
      <c r="AW14" s="34" t="str">
        <f>IF(AV14="","",IF(AV14&gt;AT14,1,0))</f>
        <v/>
      </c>
      <c r="AX14" s="203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203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171"/>
      <c r="BK14" s="171"/>
      <c r="BL14" s="171"/>
      <c r="BM14" s="176"/>
      <c r="BN14" s="179"/>
      <c r="BO14" s="160"/>
      <c r="BP14" s="160"/>
      <c r="BQ14" s="157"/>
      <c r="BR14" s="160"/>
      <c r="BS14" s="160"/>
      <c r="BT14" s="163"/>
      <c r="BU14" s="166"/>
      <c r="BW14" s="21"/>
    </row>
    <row r="15" spans="1:77" ht="12" customHeight="1" thickBot="1">
      <c r="A15" s="208"/>
      <c r="B15" s="227"/>
      <c r="C15" s="44">
        <f>S7</f>
        <v>0</v>
      </c>
      <c r="D15" s="129">
        <f>R7</f>
        <v>7</v>
      </c>
      <c r="E15" s="129" t="s">
        <v>13</v>
      </c>
      <c r="F15" s="129">
        <f>SUM(P7)</f>
        <v>15</v>
      </c>
      <c r="G15" s="45">
        <f>O7</f>
        <v>1</v>
      </c>
      <c r="H15" s="231"/>
      <c r="I15" s="38" t="str">
        <f>S11</f>
        <v/>
      </c>
      <c r="J15" s="38">
        <f>R11</f>
        <v>0</v>
      </c>
      <c r="K15" s="38" t="s">
        <v>13</v>
      </c>
      <c r="L15" s="46">
        <f>P11</f>
        <v>0</v>
      </c>
      <c r="M15" s="39" t="str">
        <f>O11</f>
        <v/>
      </c>
      <c r="N15" s="217"/>
      <c r="O15" s="218"/>
      <c r="P15" s="218"/>
      <c r="Q15" s="218"/>
      <c r="R15" s="218"/>
      <c r="S15" s="219"/>
      <c r="T15" s="204"/>
      <c r="U15" s="16">
        <f>IF(V15="","",IF(V15&gt;X15,1,0))</f>
        <v>0</v>
      </c>
      <c r="V15" s="25">
        <v>9</v>
      </c>
      <c r="W15" s="26"/>
      <c r="X15" s="27">
        <v>15</v>
      </c>
      <c r="Y15" s="16">
        <f>IF(X15="","",IF(X15&gt;V15,1,0))</f>
        <v>1</v>
      </c>
      <c r="Z15" s="145"/>
      <c r="AA15" s="97" t="str">
        <f>IF(AB15="","",IF(AB15&gt;AD15,1,0))</f>
        <v/>
      </c>
      <c r="AB15" s="107"/>
      <c r="AC15" s="108" t="s">
        <v>13</v>
      </c>
      <c r="AD15" s="104"/>
      <c r="AE15" s="97" t="str">
        <f>IF(AD15="","",IF(AD15&gt;AB15,1,0))</f>
        <v/>
      </c>
      <c r="AF15" s="148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204"/>
      <c r="AM15" s="97" t="str">
        <f>IF(AN15="","",IF(AN15&gt;AP15,1,0))</f>
        <v/>
      </c>
      <c r="AN15" s="107"/>
      <c r="AO15" s="108" t="s">
        <v>13</v>
      </c>
      <c r="AP15" s="104"/>
      <c r="AQ15" s="97" t="str">
        <f>IF(AP15="","",IF(AP15&gt;AN15,1,0))</f>
        <v/>
      </c>
      <c r="AR15" s="201"/>
      <c r="AS15" s="34" t="str">
        <f>IF(AT15="","",IF(AT15&gt;AV15,1,0))</f>
        <v/>
      </c>
      <c r="AT15" s="38"/>
      <c r="AU15" s="38" t="s">
        <v>13</v>
      </c>
      <c r="AV15" s="46"/>
      <c r="AW15" s="34" t="str">
        <f>IF(AV15="","",IF(AV15&gt;AT15,1,0))</f>
        <v/>
      </c>
      <c r="AX15" s="204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204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174"/>
      <c r="BK15" s="174"/>
      <c r="BL15" s="174"/>
      <c r="BM15" s="177"/>
      <c r="BN15" s="199"/>
      <c r="BO15" s="190"/>
      <c r="BP15" s="190"/>
      <c r="BQ15" s="191"/>
      <c r="BR15" s="190"/>
      <c r="BS15" s="190"/>
      <c r="BT15" s="187"/>
      <c r="BU15" s="188"/>
      <c r="BW15" s="21"/>
    </row>
    <row r="16" spans="1:77" ht="12" customHeight="1">
      <c r="A16" s="28">
        <f>N2</f>
        <v>0</v>
      </c>
      <c r="B16" s="220" t="str">
        <f>T4</f>
        <v>⑦</v>
      </c>
      <c r="C16" s="29"/>
      <c r="D16" s="30">
        <f>X4</f>
        <v>0</v>
      </c>
      <c r="E16" s="30" t="s">
        <v>13</v>
      </c>
      <c r="F16" s="30">
        <f>U4</f>
        <v>2</v>
      </c>
      <c r="G16" s="31"/>
      <c r="H16" s="195" t="str">
        <f>$T$8</f>
        <v>⑪</v>
      </c>
      <c r="I16" s="30"/>
      <c r="J16" s="30">
        <f>X8</f>
        <v>2</v>
      </c>
      <c r="K16" s="30" t="s">
        <v>13</v>
      </c>
      <c r="L16" s="47">
        <f>SUM(U8)</f>
        <v>0</v>
      </c>
      <c r="M16" s="31"/>
      <c r="N16" s="181" t="str">
        <f>T12</f>
        <v>③</v>
      </c>
      <c r="O16" s="30"/>
      <c r="P16" s="30">
        <f>X12</f>
        <v>2</v>
      </c>
      <c r="Q16" s="30" t="s">
        <v>13</v>
      </c>
      <c r="R16" s="43">
        <f>U12</f>
        <v>1</v>
      </c>
      <c r="S16" s="31"/>
      <c r="T16" s="211"/>
      <c r="U16" s="212"/>
      <c r="V16" s="212"/>
      <c r="W16" s="212"/>
      <c r="X16" s="212"/>
      <c r="Y16" s="213"/>
      <c r="Z16" s="184"/>
      <c r="AA16" s="93" t="str">
        <f>IF(AB17="","",SUM(AA17:AA19))</f>
        <v/>
      </c>
      <c r="AB16" s="94"/>
      <c r="AC16" s="41" t="s">
        <v>13</v>
      </c>
      <c r="AD16" s="93" t="str">
        <f>IF(AD17="","",SUM(AE17:AE19))</f>
        <v/>
      </c>
      <c r="AE16" s="94"/>
      <c r="AF16" s="143" t="s">
        <v>15</v>
      </c>
      <c r="AG16" s="98">
        <f>IF(AH17="","",SUM(AG17:AG19))</f>
        <v>2</v>
      </c>
      <c r="AH16" s="99"/>
      <c r="AI16" s="101" t="s">
        <v>13</v>
      </c>
      <c r="AJ16" s="98">
        <f>IF(AJ17="","",SUM(AK17:AK19))</f>
        <v>0</v>
      </c>
      <c r="AK16" s="99"/>
      <c r="AL16" s="184"/>
      <c r="AM16" s="93" t="str">
        <f>IF(AN17="","",SUM(AM17:AM19))</f>
        <v/>
      </c>
      <c r="AN16" s="94"/>
      <c r="AO16" s="41" t="s">
        <v>13</v>
      </c>
      <c r="AP16" s="93" t="str">
        <f>IF(AP17="","",SUM(AQ17:AQ19))</f>
        <v/>
      </c>
      <c r="AQ16" s="94"/>
      <c r="AR16" s="143"/>
      <c r="AS16" s="98" t="str">
        <f>IF(AT17="","",SUM(AS17:AS19))</f>
        <v/>
      </c>
      <c r="AT16" s="99"/>
      <c r="AU16" s="101" t="s">
        <v>13</v>
      </c>
      <c r="AV16" s="98" t="str">
        <f>IF(AV17="","",SUM(AW17:AW19))</f>
        <v/>
      </c>
      <c r="AW16" s="99"/>
      <c r="AX16" s="202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202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173">
        <f>SUMPRODUCT((J16=2)+(P16=2)+(D16=2)+(AA16=2)+(AG16=2)+(AM16=2)+(AS16=2)+(AY16=2)+(BE16=2))</f>
        <v>3</v>
      </c>
      <c r="BK16" s="205" t="s">
        <v>14</v>
      </c>
      <c r="BL16" s="173">
        <f>SUMPRODUCT((L16=2)+(R16=2)+(F16=2)+(AD16=2)+(AJ16=2)+(AP16=2)+(AV16=2)+(BB16=2)+(BH16=2))</f>
        <v>1</v>
      </c>
      <c r="BM16" s="175">
        <f t="shared" ref="BM16" si="2">SUM(BJ16*2)+BL16</f>
        <v>7</v>
      </c>
      <c r="BN16" s="198">
        <f>SUM(D16,J16,P16,U16,AA16,AG16,AM16,AS16,AY16,BE16)</f>
        <v>6</v>
      </c>
      <c r="BO16" s="189" t="s">
        <v>14</v>
      </c>
      <c r="BP16" s="189">
        <f>SUM(F16,L16,R16,AD16,AJ16,AP16,AV16,BB16,BH16)</f>
        <v>3</v>
      </c>
      <c r="BQ16" s="156">
        <f>SUM(BN16/BP16)</f>
        <v>2</v>
      </c>
      <c r="BR16" s="189">
        <f>SUM(J17,J18,J19,P17,P18,P19,V17,V18,V19,AB17,AB18,AB19,AH17,AH18,AH19,AN17,AN18,AN19,AT17,AT18,AT19,AZ17,AZ18,AZ19,BF17,BF18,BF19,D17,D18,D19)</f>
        <v>121</v>
      </c>
      <c r="BS16" s="189">
        <f>SUM(F17,F18,F19,L17,L18,L19,R17,R18,R19,X17,X18,X19,AD17,AD18,AD19,AJ17,AJ18,AJ19,AP17,AP18,AP19,AV17,AV18,AV19,BB17,BB18,BB19,BH17,BH18,BH19)</f>
        <v>115</v>
      </c>
      <c r="BT16" s="162">
        <f>SUM(BR16/BS16)</f>
        <v>1.0521739130434782</v>
      </c>
      <c r="BU16" s="166">
        <f>$BV16</f>
        <v>2</v>
      </c>
      <c r="BV16" s="1">
        <f>RANK(BY16,BY$4:BY$43)</f>
        <v>2</v>
      </c>
      <c r="BW16" s="21">
        <f>IF(BN16=0,0,IF(BP16=0,9,BQ16))</f>
        <v>2</v>
      </c>
      <c r="BX16" s="1">
        <f>IF(BR16=0,0,BT16)</f>
        <v>1.0521739130434782</v>
      </c>
      <c r="BY16" s="1">
        <f>BJ16+0.01*BW16+0.00001*BX16</f>
        <v>3.0200105217391306</v>
      </c>
    </row>
    <row r="17" spans="1:77" ht="12" customHeight="1" thickBot="1">
      <c r="A17" s="207" t="str">
        <f>T3</f>
        <v>ベアーズ</v>
      </c>
      <c r="B17" s="193"/>
      <c r="C17" s="33">
        <f>Y5</f>
        <v>0</v>
      </c>
      <c r="D17" s="128">
        <f>X5</f>
        <v>9</v>
      </c>
      <c r="E17" s="128" t="s">
        <v>14</v>
      </c>
      <c r="F17" s="128">
        <f>V5</f>
        <v>15</v>
      </c>
      <c r="G17" s="15">
        <f>U5</f>
        <v>1</v>
      </c>
      <c r="H17" s="196"/>
      <c r="I17" s="34">
        <f>Y9</f>
        <v>1</v>
      </c>
      <c r="J17" s="34">
        <f>X9</f>
        <v>15</v>
      </c>
      <c r="K17" s="34" t="s">
        <v>13</v>
      </c>
      <c r="L17" s="34">
        <f>V9</f>
        <v>13</v>
      </c>
      <c r="M17" s="48">
        <f>U9</f>
        <v>0</v>
      </c>
      <c r="N17" s="182"/>
      <c r="O17" s="35">
        <f>Y13</f>
        <v>0</v>
      </c>
      <c r="P17" s="48">
        <f>X13</f>
        <v>8</v>
      </c>
      <c r="Q17" s="34" t="s">
        <v>13</v>
      </c>
      <c r="R17" s="35">
        <f>V13</f>
        <v>15</v>
      </c>
      <c r="S17" s="48">
        <f>U13</f>
        <v>1</v>
      </c>
      <c r="T17" s="214"/>
      <c r="U17" s="215"/>
      <c r="V17" s="215"/>
      <c r="W17" s="215"/>
      <c r="X17" s="215"/>
      <c r="Y17" s="216"/>
      <c r="Z17" s="185"/>
      <c r="AA17" s="34" t="str">
        <f>IF(AB17="","",IF(AB17&gt;AD17,1,0))</f>
        <v/>
      </c>
      <c r="AB17" s="41"/>
      <c r="AC17" s="34" t="s">
        <v>13</v>
      </c>
      <c r="AD17" s="67"/>
      <c r="AE17" s="34" t="str">
        <f>IF(AD17="","",IF(AD17&gt;AB17,1,0))</f>
        <v/>
      </c>
      <c r="AF17" s="144"/>
      <c r="AG17" s="97">
        <f>IF(AH17="","",IF(AH17&gt;AJ17,1,0))</f>
        <v>1</v>
      </c>
      <c r="AH17" s="105">
        <v>16</v>
      </c>
      <c r="AI17" s="97" t="s">
        <v>13</v>
      </c>
      <c r="AJ17" s="102">
        <v>14</v>
      </c>
      <c r="AK17" s="97">
        <f>IF(AJ17="","",IF(AJ17&gt;AH17,1,0))</f>
        <v>0</v>
      </c>
      <c r="AL17" s="185"/>
      <c r="AM17" s="34" t="str">
        <f>IF(AN17="","",IF(AN17&gt;AP17,1,0))</f>
        <v/>
      </c>
      <c r="AN17" s="41"/>
      <c r="AO17" s="34" t="s">
        <v>13</v>
      </c>
      <c r="AP17" s="67"/>
      <c r="AQ17" s="34" t="str">
        <f>IF(AP17="","",IF(AP17&gt;AN17,1,0))</f>
        <v/>
      </c>
      <c r="AR17" s="144"/>
      <c r="AS17" s="97" t="str">
        <f>IF(AT17="","",IF(AT17&gt;AV17,1,0))</f>
        <v/>
      </c>
      <c r="AT17" s="105"/>
      <c r="AU17" s="97" t="s">
        <v>13</v>
      </c>
      <c r="AV17" s="102"/>
      <c r="AW17" s="97" t="str">
        <f>IF(AV17="","",IF(AV17&gt;AT17,1,0))</f>
        <v/>
      </c>
      <c r="AX17" s="203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203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171"/>
      <c r="BK17" s="171"/>
      <c r="BL17" s="171"/>
      <c r="BM17" s="176"/>
      <c r="BN17" s="179"/>
      <c r="BO17" s="160"/>
      <c r="BP17" s="160"/>
      <c r="BQ17" s="157"/>
      <c r="BR17" s="160"/>
      <c r="BS17" s="160"/>
      <c r="BT17" s="163"/>
      <c r="BU17" s="166"/>
      <c r="BW17" s="21"/>
    </row>
    <row r="18" spans="1:77" ht="12" customHeight="1">
      <c r="A18" s="207"/>
      <c r="B18" s="193"/>
      <c r="C18" s="33">
        <f>Y6</f>
        <v>0</v>
      </c>
      <c r="D18" s="128">
        <f>X6</f>
        <v>11</v>
      </c>
      <c r="E18" s="47" t="s">
        <v>13</v>
      </c>
      <c r="F18" s="128">
        <f>V6</f>
        <v>15</v>
      </c>
      <c r="G18" s="15">
        <f>U6</f>
        <v>1</v>
      </c>
      <c r="H18" s="196"/>
      <c r="I18" s="34">
        <f>Y10</f>
        <v>1</v>
      </c>
      <c r="J18" s="34">
        <f>X10</f>
        <v>15</v>
      </c>
      <c r="K18" s="34" t="s">
        <v>13</v>
      </c>
      <c r="L18" s="34">
        <f>V10</f>
        <v>11</v>
      </c>
      <c r="M18" s="48">
        <f>U10</f>
        <v>0</v>
      </c>
      <c r="N18" s="182"/>
      <c r="O18" s="35">
        <f>Y14</f>
        <v>1</v>
      </c>
      <c r="P18" s="48">
        <f>X14</f>
        <v>17</v>
      </c>
      <c r="Q18" s="34" t="s">
        <v>13</v>
      </c>
      <c r="R18" s="35">
        <f>V14</f>
        <v>15</v>
      </c>
      <c r="S18" s="48">
        <f>U14</f>
        <v>0</v>
      </c>
      <c r="T18" s="214"/>
      <c r="U18" s="215"/>
      <c r="V18" s="215"/>
      <c r="W18" s="215"/>
      <c r="X18" s="215"/>
      <c r="Y18" s="216"/>
      <c r="Z18" s="185"/>
      <c r="AA18" s="34" t="str">
        <f>IF(AB18="","",IF(AB18&gt;AD18,1,0))</f>
        <v/>
      </c>
      <c r="AB18" s="34"/>
      <c r="AC18" s="34" t="s">
        <v>13</v>
      </c>
      <c r="AD18" s="35"/>
      <c r="AE18" s="34" t="str">
        <f>IF(AD18="","",IF(AD18&gt;AB18,1,0))</f>
        <v/>
      </c>
      <c r="AF18" s="144"/>
      <c r="AG18" s="97">
        <f>IF(AH18="","",IF(AH18&gt;AJ18,1,0))</f>
        <v>1</v>
      </c>
      <c r="AH18" s="106">
        <v>15</v>
      </c>
      <c r="AI18" s="97" t="s">
        <v>13</v>
      </c>
      <c r="AJ18" s="103">
        <v>8</v>
      </c>
      <c r="AK18" s="97">
        <f>IF(AJ18="","",IF(AJ18&gt;AH18,1,0))</f>
        <v>0</v>
      </c>
      <c r="AL18" s="185"/>
      <c r="AM18" s="34" t="str">
        <f>IF(AN18="","",IF(AN18&gt;AP18,1,0))</f>
        <v/>
      </c>
      <c r="AN18" s="34"/>
      <c r="AO18" s="34" t="s">
        <v>13</v>
      </c>
      <c r="AP18" s="35"/>
      <c r="AQ18" s="34" t="str">
        <f>IF(AP18="","",IF(AP18&gt;AN18,1,0))</f>
        <v/>
      </c>
      <c r="AR18" s="144"/>
      <c r="AS18" s="97" t="str">
        <f>IF(AT18="","",IF(AT18&gt;AV18,1,0))</f>
        <v/>
      </c>
      <c r="AT18" s="106"/>
      <c r="AU18" s="97" t="s">
        <v>13</v>
      </c>
      <c r="AV18" s="103"/>
      <c r="AW18" s="97" t="str">
        <f>IF(AV18="","",IF(AV18&gt;AT18,1,0))</f>
        <v/>
      </c>
      <c r="AX18" s="203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203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171"/>
      <c r="BK18" s="171"/>
      <c r="BL18" s="171"/>
      <c r="BM18" s="176"/>
      <c r="BN18" s="179"/>
      <c r="BO18" s="160"/>
      <c r="BP18" s="160"/>
      <c r="BQ18" s="157"/>
      <c r="BR18" s="160"/>
      <c r="BS18" s="160"/>
      <c r="BT18" s="163"/>
      <c r="BU18" s="166"/>
      <c r="BW18" s="21"/>
    </row>
    <row r="19" spans="1:77" ht="12" customHeight="1" thickBot="1">
      <c r="A19" s="208"/>
      <c r="B19" s="227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206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200"/>
      <c r="O19" s="46">
        <f>Y15</f>
        <v>1</v>
      </c>
      <c r="P19" s="49">
        <f>X15</f>
        <v>15</v>
      </c>
      <c r="Q19" s="38" t="s">
        <v>13</v>
      </c>
      <c r="R19" s="46">
        <f>V15</f>
        <v>9</v>
      </c>
      <c r="S19" s="49">
        <f>U15</f>
        <v>0</v>
      </c>
      <c r="T19" s="217"/>
      <c r="U19" s="218"/>
      <c r="V19" s="218"/>
      <c r="W19" s="218"/>
      <c r="X19" s="218"/>
      <c r="Y19" s="219"/>
      <c r="Z19" s="201"/>
      <c r="AA19" s="34" t="str">
        <f>IF(AB19="","",IF(AB19&gt;AD19,1,0))</f>
        <v/>
      </c>
      <c r="AB19" s="38"/>
      <c r="AC19" s="38" t="s">
        <v>13</v>
      </c>
      <c r="AD19" s="46"/>
      <c r="AE19" s="34" t="str">
        <f>IF(AD19="","",IF(AD19&gt;AB19,1,0))</f>
        <v/>
      </c>
      <c r="AF19" s="145"/>
      <c r="AG19" s="97" t="str">
        <f>IF(AH19="","",IF(AH19&gt;AJ19,1,0))</f>
        <v/>
      </c>
      <c r="AH19" s="107"/>
      <c r="AI19" s="108" t="s">
        <v>13</v>
      </c>
      <c r="AJ19" s="104"/>
      <c r="AK19" s="97" t="str">
        <f>IF(AJ19="","",IF(AJ19&gt;AH19,1,0))</f>
        <v/>
      </c>
      <c r="AL19" s="201"/>
      <c r="AM19" s="34" t="str">
        <f>IF(AN19="","",IF(AN19&gt;AP19,1,0))</f>
        <v/>
      </c>
      <c r="AN19" s="38"/>
      <c r="AO19" s="38" t="s">
        <v>13</v>
      </c>
      <c r="AP19" s="46"/>
      <c r="AQ19" s="34" t="str">
        <f>IF(AP19="","",IF(AP19&gt;AN19,1,0))</f>
        <v/>
      </c>
      <c r="AR19" s="145"/>
      <c r="AS19" s="97" t="str">
        <f>IF(AT19="","",IF(AT19&gt;AV19,1,0))</f>
        <v/>
      </c>
      <c r="AT19" s="107"/>
      <c r="AU19" s="108" t="s">
        <v>13</v>
      </c>
      <c r="AV19" s="104"/>
      <c r="AW19" s="97" t="str">
        <f>IF(AV19="","",IF(AV19&gt;AT19,1,0))</f>
        <v/>
      </c>
      <c r="AX19" s="204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204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174"/>
      <c r="BK19" s="174"/>
      <c r="BL19" s="174"/>
      <c r="BM19" s="177"/>
      <c r="BN19" s="199"/>
      <c r="BO19" s="190"/>
      <c r="BP19" s="190"/>
      <c r="BQ19" s="191"/>
      <c r="BR19" s="190"/>
      <c r="BS19" s="190"/>
      <c r="BT19" s="187"/>
      <c r="BU19" s="188"/>
      <c r="BW19" s="21"/>
    </row>
    <row r="20" spans="1:77" ht="12" customHeight="1">
      <c r="A20" s="28">
        <f>T2</f>
        <v>0</v>
      </c>
      <c r="B20" s="193" t="str">
        <f>Z4</f>
        <v>④</v>
      </c>
      <c r="C20" s="40"/>
      <c r="D20" s="41">
        <f>AD4</f>
        <v>0</v>
      </c>
      <c r="E20" s="41" t="s">
        <v>13</v>
      </c>
      <c r="F20" s="41">
        <f>AA4</f>
        <v>2</v>
      </c>
      <c r="G20" s="42"/>
      <c r="H20" s="195" t="str">
        <f>$Z$8</f>
        <v>②</v>
      </c>
      <c r="I20" s="30"/>
      <c r="J20" s="30">
        <f>AD8</f>
        <v>2</v>
      </c>
      <c r="K20" s="30" t="s">
        <v>13</v>
      </c>
      <c r="L20" s="43">
        <f>AA8</f>
        <v>0</v>
      </c>
      <c r="M20" s="31"/>
      <c r="N20" s="181" t="str">
        <f>$Z$12</f>
        <v>⑧</v>
      </c>
      <c r="O20" s="30"/>
      <c r="P20" s="30">
        <f>AD12</f>
        <v>0</v>
      </c>
      <c r="Q20" s="30" t="s">
        <v>13</v>
      </c>
      <c r="R20" s="43">
        <f>AA12</f>
        <v>2</v>
      </c>
      <c r="S20" s="31"/>
      <c r="T20" s="181">
        <f>Z16</f>
        <v>0</v>
      </c>
      <c r="U20" s="50"/>
      <c r="V20" s="30" t="str">
        <f>AD16</f>
        <v/>
      </c>
      <c r="W20" s="30" t="s">
        <v>13</v>
      </c>
      <c r="X20" s="43" t="str">
        <f>AA16</f>
        <v/>
      </c>
      <c r="Y20" s="31"/>
      <c r="Z20" s="211"/>
      <c r="AA20" s="212"/>
      <c r="AB20" s="212"/>
      <c r="AC20" s="212"/>
      <c r="AD20" s="212"/>
      <c r="AE20" s="213"/>
      <c r="AF20" s="143" t="s">
        <v>20</v>
      </c>
      <c r="AG20" s="98">
        <f>IF(AH21="","",SUM(AG21:AG23))</f>
        <v>2</v>
      </c>
      <c r="AH20" s="99"/>
      <c r="AI20" s="101" t="s">
        <v>13</v>
      </c>
      <c r="AJ20" s="98">
        <f>IF(AJ21="","",SUM(AK21:AK23))</f>
        <v>1</v>
      </c>
      <c r="AK20" s="99"/>
      <c r="AL20" s="143"/>
      <c r="AM20" s="98" t="str">
        <f>IF(AN21="","",SUM(AM21:AM23))</f>
        <v/>
      </c>
      <c r="AN20" s="99"/>
      <c r="AO20" s="101" t="s">
        <v>13</v>
      </c>
      <c r="AP20" s="98" t="str">
        <f>IF(AP21="","",SUM(AQ21:AQ23))</f>
        <v/>
      </c>
      <c r="AQ20" s="99"/>
      <c r="AR20" s="184"/>
      <c r="AS20" s="93" t="str">
        <f>IF(AT21="","",SUM(AS21:AS23))</f>
        <v/>
      </c>
      <c r="AT20" s="94"/>
      <c r="AU20" s="41" t="s">
        <v>13</v>
      </c>
      <c r="AV20" s="93" t="str">
        <f>IF(AV21="","",SUM(AW21:AW23))</f>
        <v/>
      </c>
      <c r="AW20" s="94"/>
      <c r="AX20" s="202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202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173">
        <f>SUMPRODUCT((D20=2)+(J20=2)+(P20=2)+(V20=2)+(AG20=2)+(AM20=2)+(AS20=2)+(AY20=2)+(BE20=2))</f>
        <v>2</v>
      </c>
      <c r="BK20" s="205"/>
      <c r="BL20" s="173">
        <f>SUMPRODUCT((L20=2)+(R20=2)+(F20=2)+(X20=2)+(AJ20=2)+(AP20=2)+(AV20=2)+(BB20=2)+(BH20=2))</f>
        <v>2</v>
      </c>
      <c r="BM20" s="175">
        <f t="shared" ref="BM20" si="3">SUM(BJ20*2)+BL20</f>
        <v>6</v>
      </c>
      <c r="BN20" s="198">
        <f>SUM(D20,J20,P20,V20,,AG20,AM20,AS20,AY20,BE20)</f>
        <v>4</v>
      </c>
      <c r="BO20" s="189" t="s">
        <v>14</v>
      </c>
      <c r="BP20" s="189">
        <f>SUM(F20,L20,R20,X20,AJ20,AP20,AV20,BB20,BH20)</f>
        <v>5</v>
      </c>
      <c r="BQ20" s="156">
        <f>SUM(BN20/BP20)</f>
        <v>0.8</v>
      </c>
      <c r="BR20" s="189">
        <f>SUM(J21,J22,J23,P21,P22,P23,V21,V22,V23,AB21,AB22,AB23,AH21,AH22,AH23,AN21,AN22,AN23,AT21,AT22,AT23,AZ21,AZ22,AZ23,BF21,BF22,BF23,D21,D22,D23)</f>
        <v>101</v>
      </c>
      <c r="BS20" s="189">
        <f>SUM(F21,F22,F23,L21,L22,L23,R21,R22,R23,X21,X22,X23,AD21,AD22,AD23,AJ21,AJ22,AJ23,AP21,AP22,AP23,AV21,AV22,AV23,BB21,BB22,BB23,BH21,BH22,BH23)</f>
        <v>116</v>
      </c>
      <c r="BT20" s="162">
        <f>SUM(BR20/BS20)</f>
        <v>0.87068965517241381</v>
      </c>
      <c r="BU20" s="166">
        <f>$BV20</f>
        <v>4</v>
      </c>
      <c r="BV20" s="1">
        <f>RANK(BY20,BY$4:BY$43)</f>
        <v>4</v>
      </c>
      <c r="BW20" s="21">
        <f>IF(BN20=0,0,IF(BP20=0,9,BQ20))</f>
        <v>0.8</v>
      </c>
      <c r="BX20" s="1">
        <f>IF(BR20=0,0,BT20)</f>
        <v>0.87068965517241381</v>
      </c>
      <c r="BY20" s="1">
        <f>BJ20+0.01*BW20+0.00001*BX20</f>
        <v>2.0080087068965518</v>
      </c>
    </row>
    <row r="21" spans="1:77" ht="12" customHeight="1">
      <c r="A21" s="225" t="str">
        <f>Z3</f>
        <v>First</v>
      </c>
      <c r="B21" s="193"/>
      <c r="C21" s="33">
        <f>AE5</f>
        <v>0</v>
      </c>
      <c r="D21" s="128">
        <f>AD5</f>
        <v>6</v>
      </c>
      <c r="E21" s="128" t="s">
        <v>14</v>
      </c>
      <c r="F21" s="128">
        <f>AB5</f>
        <v>15</v>
      </c>
      <c r="G21" s="15">
        <f>AA5</f>
        <v>1</v>
      </c>
      <c r="H21" s="196"/>
      <c r="I21" s="34">
        <f>AE9</f>
        <v>1</v>
      </c>
      <c r="J21" s="34">
        <f>AD9</f>
        <v>17</v>
      </c>
      <c r="K21" s="34" t="s">
        <v>13</v>
      </c>
      <c r="L21" s="35">
        <f>AB9</f>
        <v>15</v>
      </c>
      <c r="M21" s="48">
        <f>AA9</f>
        <v>0</v>
      </c>
      <c r="N21" s="182"/>
      <c r="O21" s="34">
        <f>AE13</f>
        <v>0</v>
      </c>
      <c r="P21" s="34">
        <f>AD13</f>
        <v>8</v>
      </c>
      <c r="Q21" s="34" t="s">
        <v>13</v>
      </c>
      <c r="R21" s="35">
        <f>AB13</f>
        <v>15</v>
      </c>
      <c r="S21" s="48">
        <f>AA13</f>
        <v>1</v>
      </c>
      <c r="T21" s="182"/>
      <c r="U21" s="51" t="str">
        <f>AE17</f>
        <v/>
      </c>
      <c r="V21" s="34">
        <f>AD17</f>
        <v>0</v>
      </c>
      <c r="W21" s="34" t="s">
        <v>13</v>
      </c>
      <c r="X21" s="35">
        <f>AB17</f>
        <v>0</v>
      </c>
      <c r="Y21" s="48" t="str">
        <f>AA17</f>
        <v/>
      </c>
      <c r="Z21" s="214"/>
      <c r="AA21" s="215"/>
      <c r="AB21" s="215"/>
      <c r="AC21" s="215"/>
      <c r="AD21" s="215"/>
      <c r="AE21" s="216"/>
      <c r="AF21" s="144"/>
      <c r="AG21" s="97">
        <f>IF(AH21="","",IF(AH21&gt;AJ21,1,0))</f>
        <v>1</v>
      </c>
      <c r="AH21" s="105">
        <v>15</v>
      </c>
      <c r="AI21" s="97" t="s">
        <v>13</v>
      </c>
      <c r="AJ21" s="102">
        <v>7</v>
      </c>
      <c r="AK21" s="97">
        <f>IF(AJ21="","",IF(AJ21&gt;AH21,1,0))</f>
        <v>0</v>
      </c>
      <c r="AL21" s="144"/>
      <c r="AM21" s="97" t="str">
        <f>IF(AN21="","",IF(AN21&gt;AP21,1,0))</f>
        <v/>
      </c>
      <c r="AN21" s="105"/>
      <c r="AO21" s="97"/>
      <c r="AP21" s="102"/>
      <c r="AQ21" s="97" t="str">
        <f>IF(AP21="","",IF(AP21&gt;AN21,1,0))</f>
        <v/>
      </c>
      <c r="AR21" s="185"/>
      <c r="AS21" s="34" t="str">
        <f>IF(AT21="","",IF(AT21&gt;AV21,1,0))</f>
        <v/>
      </c>
      <c r="AT21" s="41"/>
      <c r="AU21" s="34"/>
      <c r="AV21" s="67"/>
      <c r="AW21" s="34" t="str">
        <f>IF(AV21="","",IF(AV21&gt;AT21,1,0))</f>
        <v/>
      </c>
      <c r="AX21" s="203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203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171"/>
      <c r="BK21" s="171"/>
      <c r="BL21" s="171"/>
      <c r="BM21" s="176"/>
      <c r="BN21" s="179"/>
      <c r="BO21" s="160"/>
      <c r="BP21" s="160"/>
      <c r="BQ21" s="157"/>
      <c r="BR21" s="160"/>
      <c r="BS21" s="160"/>
      <c r="BT21" s="163"/>
      <c r="BU21" s="166"/>
      <c r="BW21" s="21"/>
    </row>
    <row r="22" spans="1:77" ht="12" customHeight="1">
      <c r="A22" s="225"/>
      <c r="B22" s="193"/>
      <c r="C22" s="33">
        <f>AE6</f>
        <v>0</v>
      </c>
      <c r="D22" s="128">
        <f>AD6</f>
        <v>3</v>
      </c>
      <c r="E22" s="128" t="s">
        <v>14</v>
      </c>
      <c r="F22" s="128">
        <f>AB6</f>
        <v>15</v>
      </c>
      <c r="G22" s="15">
        <f>AA6</f>
        <v>1</v>
      </c>
      <c r="H22" s="196"/>
      <c r="I22" s="34">
        <f>AE10</f>
        <v>1</v>
      </c>
      <c r="J22" s="34">
        <f>AD10</f>
        <v>15</v>
      </c>
      <c r="K22" s="34" t="s">
        <v>13</v>
      </c>
      <c r="L22" s="35">
        <f>AB10</f>
        <v>11</v>
      </c>
      <c r="M22" s="48">
        <f>AA10</f>
        <v>0</v>
      </c>
      <c r="N22" s="182"/>
      <c r="O22" s="34">
        <f>AE14</f>
        <v>0</v>
      </c>
      <c r="P22" s="34">
        <f>AD14</f>
        <v>9</v>
      </c>
      <c r="Q22" s="34" t="s">
        <v>13</v>
      </c>
      <c r="R22" s="35">
        <f>AB14</f>
        <v>15</v>
      </c>
      <c r="S22" s="48">
        <f>AA14</f>
        <v>1</v>
      </c>
      <c r="T22" s="182"/>
      <c r="U22" s="51" t="str">
        <f>AE18</f>
        <v/>
      </c>
      <c r="V22" s="34">
        <f>AD18</f>
        <v>0</v>
      </c>
      <c r="W22" s="34" t="s">
        <v>13</v>
      </c>
      <c r="X22" s="35">
        <f>AB18</f>
        <v>0</v>
      </c>
      <c r="Y22" s="48" t="str">
        <f>AA18</f>
        <v/>
      </c>
      <c r="Z22" s="214"/>
      <c r="AA22" s="215"/>
      <c r="AB22" s="215"/>
      <c r="AC22" s="215"/>
      <c r="AD22" s="215"/>
      <c r="AE22" s="216"/>
      <c r="AF22" s="144"/>
      <c r="AG22" s="97">
        <f>IF(AH22="","",IF(AH22&gt;AJ22,1,0))</f>
        <v>0</v>
      </c>
      <c r="AH22" s="106">
        <v>13</v>
      </c>
      <c r="AI22" s="97" t="s">
        <v>13</v>
      </c>
      <c r="AJ22" s="103">
        <v>15</v>
      </c>
      <c r="AK22" s="97">
        <f>IF(AJ22="","",IF(AJ22&gt;AH22,1,0))</f>
        <v>1</v>
      </c>
      <c r="AL22" s="144"/>
      <c r="AM22" s="97" t="str">
        <f>IF(AN22="","",IF(AN22&gt;AP22,1,0))</f>
        <v/>
      </c>
      <c r="AN22" s="106"/>
      <c r="AO22" s="97"/>
      <c r="AP22" s="103"/>
      <c r="AQ22" s="97" t="str">
        <f>IF(AP22="","",IF(AP22&gt;AN22,1,0))</f>
        <v/>
      </c>
      <c r="AR22" s="185"/>
      <c r="AS22" s="34" t="str">
        <f>IF(AT22="","",IF(AT22&gt;AV22,1,0))</f>
        <v/>
      </c>
      <c r="AT22" s="34"/>
      <c r="AU22" s="34"/>
      <c r="AV22" s="35"/>
      <c r="AW22" s="34" t="str">
        <f>IF(AV22="","",IF(AV22&gt;AT22,1,0))</f>
        <v/>
      </c>
      <c r="AX22" s="203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203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171"/>
      <c r="BK22" s="171"/>
      <c r="BL22" s="171"/>
      <c r="BM22" s="176"/>
      <c r="BN22" s="179"/>
      <c r="BO22" s="160"/>
      <c r="BP22" s="160"/>
      <c r="BQ22" s="157"/>
      <c r="BR22" s="160"/>
      <c r="BS22" s="160"/>
      <c r="BT22" s="163"/>
      <c r="BU22" s="166"/>
      <c r="BW22" s="21"/>
    </row>
    <row r="23" spans="1:77" ht="12" customHeight="1" thickBot="1">
      <c r="A23" s="226"/>
      <c r="B23" s="221"/>
      <c r="C23" s="37" t="str">
        <f>AE7</f>
        <v/>
      </c>
      <c r="D23" s="22">
        <f>AD7</f>
        <v>0</v>
      </c>
      <c r="E23" s="22" t="s">
        <v>14</v>
      </c>
      <c r="F23" s="22">
        <f>AB7</f>
        <v>0</v>
      </c>
      <c r="G23" s="24" t="str">
        <f>AA7</f>
        <v/>
      </c>
      <c r="H23" s="206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200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200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217"/>
      <c r="AA23" s="218"/>
      <c r="AB23" s="218"/>
      <c r="AC23" s="218"/>
      <c r="AD23" s="218"/>
      <c r="AE23" s="219"/>
      <c r="AF23" s="145"/>
      <c r="AG23" s="97">
        <f>IF(AH23="","",IF(AH23&gt;AJ23,1,0))</f>
        <v>1</v>
      </c>
      <c r="AH23" s="107">
        <v>15</v>
      </c>
      <c r="AI23" s="108"/>
      <c r="AJ23" s="104">
        <v>8</v>
      </c>
      <c r="AK23" s="97">
        <f>IF(AJ23="","",IF(AJ23&gt;AH23,1,0))</f>
        <v>0</v>
      </c>
      <c r="AL23" s="145"/>
      <c r="AM23" s="97" t="str">
        <f>IF(AN23="","",IF(AN23&gt;AP23,1,0))</f>
        <v/>
      </c>
      <c r="AN23" s="107"/>
      <c r="AO23" s="108" t="s">
        <v>13</v>
      </c>
      <c r="AP23" s="104"/>
      <c r="AQ23" s="97" t="str">
        <f>IF(AP23="","",IF(AP23&gt;AN23,1,0))</f>
        <v/>
      </c>
      <c r="AR23" s="201"/>
      <c r="AS23" s="34" t="str">
        <f>IF(AT23="","",IF(AT23&gt;AV23,1,0))</f>
        <v/>
      </c>
      <c r="AT23" s="38"/>
      <c r="AU23" s="38" t="s">
        <v>13</v>
      </c>
      <c r="AV23" s="46"/>
      <c r="AW23" s="34" t="str">
        <f>IF(AV23="","",IF(AV23&gt;AT23,1,0))</f>
        <v/>
      </c>
      <c r="AX23" s="204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204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174"/>
      <c r="BK23" s="174"/>
      <c r="BL23" s="174"/>
      <c r="BM23" s="177"/>
      <c r="BN23" s="199"/>
      <c r="BO23" s="190"/>
      <c r="BP23" s="190"/>
      <c r="BQ23" s="191"/>
      <c r="BR23" s="190"/>
      <c r="BS23" s="190"/>
      <c r="BT23" s="187"/>
      <c r="BU23" s="188"/>
      <c r="BW23" s="21"/>
    </row>
    <row r="24" spans="1:77" ht="12" customHeight="1">
      <c r="A24" s="95">
        <f>Z2</f>
        <v>0</v>
      </c>
      <c r="B24" s="220" t="str">
        <f>$AF$4</f>
        <v>①</v>
      </c>
      <c r="C24" s="29"/>
      <c r="D24" s="8">
        <f>AJ4</f>
        <v>0</v>
      </c>
      <c r="E24" s="8" t="s">
        <v>13</v>
      </c>
      <c r="F24" s="8">
        <f>AG4</f>
        <v>2</v>
      </c>
      <c r="G24" s="10"/>
      <c r="H24" s="195" t="str">
        <f>AF8</f>
        <v>⑨</v>
      </c>
      <c r="I24" s="30"/>
      <c r="J24" s="30">
        <f>AJ8</f>
        <v>0</v>
      </c>
      <c r="K24" s="30" t="s">
        <v>13</v>
      </c>
      <c r="L24" s="43">
        <f>AG8</f>
        <v>2</v>
      </c>
      <c r="M24" s="31"/>
      <c r="N24" s="222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181" t="str">
        <f>AF16</f>
        <v>⑤</v>
      </c>
      <c r="U24" s="50"/>
      <c r="V24" s="30">
        <f>AJ16</f>
        <v>0</v>
      </c>
      <c r="W24" s="30" t="s">
        <v>13</v>
      </c>
      <c r="X24" s="43">
        <f>AG16</f>
        <v>2</v>
      </c>
      <c r="Y24" s="31"/>
      <c r="Z24" s="181" t="str">
        <f>AF20</f>
        <v>⑫</v>
      </c>
      <c r="AA24" s="50"/>
      <c r="AB24" s="30">
        <f>AJ20</f>
        <v>1</v>
      </c>
      <c r="AC24" s="30" t="s">
        <v>13</v>
      </c>
      <c r="AD24" s="43">
        <f>AG20</f>
        <v>2</v>
      </c>
      <c r="AE24" s="31"/>
      <c r="AF24" s="211"/>
      <c r="AG24" s="212"/>
      <c r="AH24" s="212"/>
      <c r="AI24" s="212"/>
      <c r="AJ24" s="212"/>
      <c r="AK24" s="213"/>
      <c r="AL24" s="184"/>
      <c r="AM24" s="93" t="str">
        <f>IF(AN25="","",SUM(AM25:AM27))</f>
        <v/>
      </c>
      <c r="AN24" s="94"/>
      <c r="AO24" s="41" t="s">
        <v>13</v>
      </c>
      <c r="AP24" s="93" t="str">
        <f>IF(AP25="","",SUM(AQ25:AQ27))</f>
        <v/>
      </c>
      <c r="AQ24" s="94"/>
      <c r="AR24" s="143" t="s">
        <v>24</v>
      </c>
      <c r="AS24" s="98" t="str">
        <f>IF(AT25="","",SUM(AS25:AS27))</f>
        <v/>
      </c>
      <c r="AT24" s="99"/>
      <c r="AU24" s="101" t="s">
        <v>13</v>
      </c>
      <c r="AV24" s="98" t="str">
        <f>IF(AV25="","",SUM(AW25:AW27))</f>
        <v/>
      </c>
      <c r="AW24" s="99"/>
      <c r="AX24" s="202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202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173">
        <f>SUMPRODUCT((J24=2)+(P24=2)+(V24=2)+(AB24=2)+(D24=2)+(AM24=2)+(AS24=2)+(AY24=2)+(BE24=2))</f>
        <v>0</v>
      </c>
      <c r="BK24" s="205" t="s">
        <v>14</v>
      </c>
      <c r="BL24" s="173">
        <f>SUMPRODUCT((L24=2)+(R24=2)+(X24=2)+(F24=2)+(AD24=2)+(AP24=2)+(AV24=2)+(BB24=2)+(BH24=2))</f>
        <v>4</v>
      </c>
      <c r="BM24" s="175">
        <f t="shared" ref="BM24" si="4">SUM(BJ24*2)+BL24</f>
        <v>4</v>
      </c>
      <c r="BN24" s="198">
        <f>SUM(D24,J24,P24,V24,AB24,AM24,AS24,AY24,BE24)</f>
        <v>1</v>
      </c>
      <c r="BO24" s="189" t="s">
        <v>14</v>
      </c>
      <c r="BP24" s="189">
        <f>SUM(F24,L24,R24,X24,AD24,AP24,AV24,BB24,BH24)</f>
        <v>8</v>
      </c>
      <c r="BQ24" s="156">
        <f>SUM(BN24/BP24)</f>
        <v>0.125</v>
      </c>
      <c r="BR24" s="189">
        <f>SUM(J25,J26,J27,P25,P26,P27,V25,V26,V27,AB25,AB26,AB27,AH25,AH26,AH27,AN25,AN26,AN27,AT25,AT26,AT27,AZ25,AZ26,AZ27,BF25,BF26,BF27,D25,D26,D27)</f>
        <v>95</v>
      </c>
      <c r="BS24" s="189">
        <f>SUM(F25,F26,F27,L25,L26,L27,R25,R26,R27,X25,X26,X27,AD25,AD26,AD27,AJ25,AJ26,AJ27,AP25,AP26,AP27,AV25,AV26,AV27,BB25,BB26,BB27,BH25,BH26,BH27)</f>
        <v>136</v>
      </c>
      <c r="BT24" s="162">
        <f>SUM(BR24/BS24)</f>
        <v>0.69852941176470584</v>
      </c>
      <c r="BU24" s="166">
        <f>$BV24</f>
        <v>6</v>
      </c>
      <c r="BV24" s="1">
        <f>RANK(BY24,BY$4:BY$43)</f>
        <v>6</v>
      </c>
      <c r="BW24" s="21">
        <f>IF(BN24=0,0,IF(BP24=0,9,BQ24))</f>
        <v>0.125</v>
      </c>
      <c r="BX24" s="1">
        <f>IF(BR24=0,0,BT24)</f>
        <v>0.69852941176470584</v>
      </c>
      <c r="BY24" s="1">
        <f>BJ24+0.01*BW24+0.00001*BX24</f>
        <v>1.2569852941176471E-3</v>
      </c>
    </row>
    <row r="25" spans="1:77" ht="12" customHeight="1">
      <c r="A25" s="225" t="str">
        <f>AF3</f>
        <v>ラブリーズ　V</v>
      </c>
      <c r="B25" s="193"/>
      <c r="C25" s="33">
        <f>AK5</f>
        <v>0</v>
      </c>
      <c r="D25" s="128">
        <f>AJ5</f>
        <v>12</v>
      </c>
      <c r="E25" s="128" t="s">
        <v>14</v>
      </c>
      <c r="F25" s="128">
        <f>AH5</f>
        <v>15</v>
      </c>
      <c r="G25" s="15">
        <f>AG5</f>
        <v>1</v>
      </c>
      <c r="H25" s="196"/>
      <c r="I25" s="34">
        <f>AK9</f>
        <v>0</v>
      </c>
      <c r="J25" s="34">
        <f>AJ9</f>
        <v>6</v>
      </c>
      <c r="K25" s="34" t="s">
        <v>13</v>
      </c>
      <c r="L25" s="35">
        <f>AH9</f>
        <v>15</v>
      </c>
      <c r="M25" s="48">
        <f>AG9</f>
        <v>1</v>
      </c>
      <c r="N25" s="223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 t="str">
        <f>AG13</f>
        <v/>
      </c>
      <c r="T25" s="182"/>
      <c r="U25" s="51">
        <f>AK17</f>
        <v>0</v>
      </c>
      <c r="V25" s="34">
        <f>AJ17</f>
        <v>14</v>
      </c>
      <c r="W25" s="34" t="s">
        <v>13</v>
      </c>
      <c r="X25" s="35">
        <f>AH17</f>
        <v>16</v>
      </c>
      <c r="Y25" s="48">
        <f>AG17</f>
        <v>1</v>
      </c>
      <c r="Z25" s="182"/>
      <c r="AA25" s="51">
        <f>AK21</f>
        <v>0</v>
      </c>
      <c r="AB25" s="34">
        <f>AJ21</f>
        <v>7</v>
      </c>
      <c r="AC25" s="34" t="s">
        <v>13</v>
      </c>
      <c r="AD25" s="35">
        <f>AH21</f>
        <v>15</v>
      </c>
      <c r="AE25" s="48">
        <f>AG21</f>
        <v>1</v>
      </c>
      <c r="AF25" s="214"/>
      <c r="AG25" s="215"/>
      <c r="AH25" s="215"/>
      <c r="AI25" s="215"/>
      <c r="AJ25" s="215"/>
      <c r="AK25" s="216"/>
      <c r="AL25" s="185"/>
      <c r="AM25" s="34" t="str">
        <f>IF(AN25="","",IF(AN25&gt;AP25,1,0))</f>
        <v/>
      </c>
      <c r="AN25" s="41"/>
      <c r="AO25" s="34" t="s">
        <v>13</v>
      </c>
      <c r="AP25" s="67"/>
      <c r="AQ25" s="34" t="str">
        <f>IF(AP25="","",IF(AP25&gt;AN25,1,0))</f>
        <v/>
      </c>
      <c r="AR25" s="144"/>
      <c r="AS25" s="97" t="str">
        <f>IF(AT25="","",IF(AT25&gt;AV25,1,0))</f>
        <v/>
      </c>
      <c r="AT25" s="105"/>
      <c r="AU25" s="97" t="s">
        <v>13</v>
      </c>
      <c r="AV25" s="102"/>
      <c r="AW25" s="97" t="str">
        <f>IF(AV25="","",IF(AV25&gt;AT25,1,0))</f>
        <v/>
      </c>
      <c r="AX25" s="203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203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171"/>
      <c r="BK25" s="171"/>
      <c r="BL25" s="171"/>
      <c r="BM25" s="176"/>
      <c r="BN25" s="179"/>
      <c r="BO25" s="160"/>
      <c r="BP25" s="160"/>
      <c r="BQ25" s="157"/>
      <c r="BR25" s="160"/>
      <c r="BS25" s="160"/>
      <c r="BT25" s="163"/>
      <c r="BU25" s="166"/>
      <c r="BW25" s="21"/>
    </row>
    <row r="26" spans="1:77" ht="12" customHeight="1">
      <c r="A26" s="225"/>
      <c r="B26" s="193"/>
      <c r="C26" s="33">
        <f>AK6</f>
        <v>0</v>
      </c>
      <c r="D26" s="128">
        <f>AJ6</f>
        <v>10</v>
      </c>
      <c r="E26" s="128" t="s">
        <v>14</v>
      </c>
      <c r="F26" s="128">
        <f>AH6</f>
        <v>15</v>
      </c>
      <c r="G26" s="15">
        <f>AG6</f>
        <v>1</v>
      </c>
      <c r="H26" s="196"/>
      <c r="I26" s="34">
        <f>AK10</f>
        <v>0</v>
      </c>
      <c r="J26" s="34">
        <f>AJ10</f>
        <v>15</v>
      </c>
      <c r="K26" s="34"/>
      <c r="L26" s="35">
        <f>AH10</f>
        <v>17</v>
      </c>
      <c r="M26" s="48">
        <f>AG10</f>
        <v>1</v>
      </c>
      <c r="N26" s="223"/>
      <c r="O26" s="34" t="str">
        <f>AK14</f>
        <v/>
      </c>
      <c r="P26" s="34">
        <f>AJ14</f>
        <v>0</v>
      </c>
      <c r="Q26" s="34"/>
      <c r="R26" s="35">
        <f>AH14</f>
        <v>0</v>
      </c>
      <c r="S26" s="48" t="str">
        <f>AG14</f>
        <v/>
      </c>
      <c r="T26" s="182"/>
      <c r="U26" s="51">
        <f>AK18</f>
        <v>0</v>
      </c>
      <c r="V26" s="34">
        <f>AJ18</f>
        <v>8</v>
      </c>
      <c r="W26" s="34"/>
      <c r="X26" s="35">
        <f>AH18</f>
        <v>15</v>
      </c>
      <c r="Y26" s="48">
        <f>AG18</f>
        <v>1</v>
      </c>
      <c r="Z26" s="182"/>
      <c r="AA26" s="51">
        <f>AK22</f>
        <v>1</v>
      </c>
      <c r="AB26" s="34">
        <f>AJ22</f>
        <v>15</v>
      </c>
      <c r="AC26" s="34"/>
      <c r="AD26" s="35">
        <f>AH22</f>
        <v>13</v>
      </c>
      <c r="AE26" s="48">
        <f>AG22</f>
        <v>0</v>
      </c>
      <c r="AF26" s="214"/>
      <c r="AG26" s="215"/>
      <c r="AH26" s="215"/>
      <c r="AI26" s="215"/>
      <c r="AJ26" s="215"/>
      <c r="AK26" s="216"/>
      <c r="AL26" s="185"/>
      <c r="AM26" s="34" t="str">
        <f>IF(AN26="","",IF(AN26&gt;AP26,1,0))</f>
        <v/>
      </c>
      <c r="AN26" s="34"/>
      <c r="AO26" s="34"/>
      <c r="AP26" s="35"/>
      <c r="AQ26" s="34" t="str">
        <f>IF(AP26="","",IF(AP26&gt;AN26,1,0))</f>
        <v/>
      </c>
      <c r="AR26" s="144"/>
      <c r="AS26" s="97" t="str">
        <f>IF(AT26="","",IF(AT26&gt;AV26,1,0))</f>
        <v/>
      </c>
      <c r="AT26" s="106"/>
      <c r="AU26" s="97" t="s">
        <v>13</v>
      </c>
      <c r="AV26" s="103"/>
      <c r="AW26" s="97" t="str">
        <f>IF(AV26="","",IF(AV26&gt;AT26,1,0))</f>
        <v/>
      </c>
      <c r="AX26" s="203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203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171"/>
      <c r="BK26" s="171"/>
      <c r="BL26" s="171"/>
      <c r="BM26" s="176"/>
      <c r="BN26" s="179"/>
      <c r="BO26" s="160"/>
      <c r="BP26" s="160"/>
      <c r="BQ26" s="157"/>
      <c r="BR26" s="160"/>
      <c r="BS26" s="160"/>
      <c r="BT26" s="163"/>
      <c r="BU26" s="166"/>
      <c r="BW26" s="21"/>
    </row>
    <row r="27" spans="1:77" ht="12" customHeight="1" thickBot="1">
      <c r="A27" s="226"/>
      <c r="B27" s="221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06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224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200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200"/>
      <c r="AA27" s="52">
        <f>AK23</f>
        <v>0</v>
      </c>
      <c r="AB27" s="38">
        <f>AJ23</f>
        <v>8</v>
      </c>
      <c r="AC27" s="38" t="s">
        <v>13</v>
      </c>
      <c r="AD27" s="46">
        <f>AH23</f>
        <v>15</v>
      </c>
      <c r="AE27" s="49">
        <f>AG23</f>
        <v>1</v>
      </c>
      <c r="AF27" s="217"/>
      <c r="AG27" s="218"/>
      <c r="AH27" s="218"/>
      <c r="AI27" s="218"/>
      <c r="AJ27" s="218"/>
      <c r="AK27" s="219"/>
      <c r="AL27" s="201"/>
      <c r="AM27" s="34" t="str">
        <f>IF(AN27="","",IF(AN27&gt;AP27,1,0))</f>
        <v/>
      </c>
      <c r="AN27" s="38"/>
      <c r="AO27" s="38" t="s">
        <v>13</v>
      </c>
      <c r="AP27" s="46"/>
      <c r="AQ27" s="34" t="str">
        <f>IF(AP27="","",IF(AP27&gt;AN27,1,0))</f>
        <v/>
      </c>
      <c r="AR27" s="145"/>
      <c r="AS27" s="97" t="str">
        <f>IF(AT27="","",IF(AT27&gt;AV27,1,0))</f>
        <v/>
      </c>
      <c r="AT27" s="107"/>
      <c r="AU27" s="108" t="s">
        <v>13</v>
      </c>
      <c r="AV27" s="104"/>
      <c r="AW27" s="97" t="str">
        <f>IF(AV27="","",IF(AV27&gt;AT27,1,0))</f>
        <v/>
      </c>
      <c r="AX27" s="204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204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174"/>
      <c r="BK27" s="174"/>
      <c r="BL27" s="174"/>
      <c r="BM27" s="177"/>
      <c r="BN27" s="199"/>
      <c r="BO27" s="190"/>
      <c r="BP27" s="190"/>
      <c r="BQ27" s="191"/>
      <c r="BR27" s="190"/>
      <c r="BS27" s="190"/>
      <c r="BT27" s="187"/>
      <c r="BU27" s="188"/>
      <c r="BW27" s="21"/>
    </row>
    <row r="28" spans="1:77" ht="12" hidden="1" customHeight="1">
      <c r="A28" s="28">
        <f>AF2</f>
        <v>0</v>
      </c>
      <c r="B28" s="220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22">
        <f>AL8</f>
        <v>0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181">
        <f>AL12</f>
        <v>0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181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181">
        <f t="shared" ref="Z28" si="5">$AL$20</f>
        <v>0</v>
      </c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181">
        <f>AL24</f>
        <v>0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211"/>
      <c r="AM28" s="212"/>
      <c r="AN28" s="212"/>
      <c r="AO28" s="212"/>
      <c r="AP28" s="212"/>
      <c r="AQ28" s="213"/>
      <c r="AR28" s="184"/>
      <c r="AS28" s="93" t="str">
        <f>IF(AT29="","",SUM(AS29:AS31))</f>
        <v/>
      </c>
      <c r="AT28" s="94"/>
      <c r="AU28" s="41" t="s">
        <v>13</v>
      </c>
      <c r="AV28" s="93" t="str">
        <f>IF(AV29="","",SUM(AW29:AW31))</f>
        <v/>
      </c>
      <c r="AW28" s="94"/>
      <c r="AX28" s="202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202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173">
        <f>SUMPRODUCT((J28=2)+(D28=2)+(P28=2)+(V28=2)+(AB28=2)+(AH28=2)+(AS28=2)+(AY28=2)+(BE28=2))</f>
        <v>0</v>
      </c>
      <c r="BK28" s="205" t="s">
        <v>14</v>
      </c>
      <c r="BL28" s="173">
        <f>SUMPRODUCT((L28=2)+(R28=2)+(X28=2)+(AD28=2)+(AJ28=2)+(AP28=2)+(AV28=2)+(BB28=2)+(BH28=2))</f>
        <v>0</v>
      </c>
      <c r="BM28" s="175">
        <f t="shared" ref="BM28" si="6">SUM(BJ28*2)+BL28</f>
        <v>0</v>
      </c>
      <c r="BN28" s="198">
        <f>SUM(D28,J28,V28,AB28,AH28,P28,AS28,AY28,BE28)</f>
        <v>0</v>
      </c>
      <c r="BO28" s="189" t="s">
        <v>14</v>
      </c>
      <c r="BP28" s="189">
        <f>SUM(F28,L28,R28,X28,AD28,AJ28,AP28,AV28,BB28,BH28)</f>
        <v>0</v>
      </c>
      <c r="BQ28" s="156" t="e">
        <f>SUM(BN28/BP28)</f>
        <v>#DIV/0!</v>
      </c>
      <c r="BR28" s="189">
        <f>SUM(J29,J30,J31,P29,P30,P31,V29,V30,V31,AB29,AB30,AB31,AH29,AH30,AH31,AN29,AN30,AN31,AT29,AT30,AT31,AZ29,AZ30,AZ31,BF29,BF30,BF31,D29,D30,D31)</f>
        <v>0</v>
      </c>
      <c r="BS28" s="189">
        <f>SUM(F29,F30,F31,L29,L30,L31,R29,R30,R31,X29,X30,X31,AD29,AD30,AD31,AJ29,AJ30,AJ31,AP29,AP30,AP31,AV29,AV30,AV31,BB29,BB30,BB31,BH29,BH30,BH31)</f>
        <v>0</v>
      </c>
      <c r="BT28" s="162" t="e">
        <f>SUM(BR28/BS28)</f>
        <v>#DIV/0!</v>
      </c>
      <c r="BU28" s="166">
        <f>$BV28</f>
        <v>7</v>
      </c>
      <c r="BV28" s="1">
        <f>RANK(BY28,BY$4:BY$43)</f>
        <v>7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>
      <c r="A29" s="207">
        <f>AL3</f>
        <v>0</v>
      </c>
      <c r="B29" s="193"/>
      <c r="C29" s="33" t="str">
        <f>AQ5</f>
        <v/>
      </c>
      <c r="D29" s="128">
        <f>AP5</f>
        <v>0</v>
      </c>
      <c r="E29" s="128" t="s">
        <v>13</v>
      </c>
      <c r="F29" s="128">
        <f>AN5</f>
        <v>0</v>
      </c>
      <c r="G29" s="15" t="str">
        <f>AM5</f>
        <v/>
      </c>
      <c r="H29" s="223"/>
      <c r="I29" s="34" t="str">
        <f>AQ9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182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182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182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182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214"/>
      <c r="AM29" s="215"/>
      <c r="AN29" s="215"/>
      <c r="AO29" s="215"/>
      <c r="AP29" s="215"/>
      <c r="AQ29" s="216"/>
      <c r="AR29" s="185"/>
      <c r="AS29" s="34" t="str">
        <f>IF(AT29="","",IF(AT29&gt;AV29,1,0))</f>
        <v/>
      </c>
      <c r="AT29" s="41"/>
      <c r="AU29" s="34" t="s">
        <v>13</v>
      </c>
      <c r="AV29" s="67"/>
      <c r="AW29" s="34" t="str">
        <f>IF(AV29="","",IF(AV29&gt;AT29,1,0))</f>
        <v/>
      </c>
      <c r="AX29" s="203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203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171"/>
      <c r="BK29" s="171"/>
      <c r="BL29" s="171"/>
      <c r="BM29" s="176"/>
      <c r="BN29" s="179"/>
      <c r="BO29" s="160"/>
      <c r="BP29" s="160"/>
      <c r="BQ29" s="157"/>
      <c r="BR29" s="160"/>
      <c r="BS29" s="160"/>
      <c r="BT29" s="163"/>
      <c r="BU29" s="166"/>
      <c r="BW29" s="21"/>
    </row>
    <row r="30" spans="1:77" ht="12" hidden="1" customHeight="1">
      <c r="A30" s="207"/>
      <c r="B30" s="193"/>
      <c r="C30" s="33" t="str">
        <f>AQ6</f>
        <v/>
      </c>
      <c r="D30" s="128">
        <f>AP6</f>
        <v>0</v>
      </c>
      <c r="E30" s="128" t="s">
        <v>13</v>
      </c>
      <c r="F30" s="128">
        <f>AN6</f>
        <v>0</v>
      </c>
      <c r="G30" s="15" t="str">
        <f>AM6</f>
        <v/>
      </c>
      <c r="H30" s="223"/>
      <c r="I30" s="34" t="str">
        <f t="shared" ref="I30:I31" si="7">AQ10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182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182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182"/>
      <c r="AA30" s="51" t="str">
        <f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182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214"/>
      <c r="AM30" s="215"/>
      <c r="AN30" s="215"/>
      <c r="AO30" s="215"/>
      <c r="AP30" s="215"/>
      <c r="AQ30" s="216"/>
      <c r="AR30" s="185"/>
      <c r="AS30" s="34" t="str">
        <f>IF(AT30="","",IF(AT30&gt;AV30,1,0))</f>
        <v/>
      </c>
      <c r="AT30" s="34"/>
      <c r="AU30" s="34" t="s">
        <v>13</v>
      </c>
      <c r="AV30" s="35"/>
      <c r="AW30" s="34" t="str">
        <f>IF(AV30="","",IF(AV30&gt;AT30,1,0))</f>
        <v/>
      </c>
      <c r="AX30" s="203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203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171"/>
      <c r="BK30" s="171"/>
      <c r="BL30" s="171"/>
      <c r="BM30" s="176"/>
      <c r="BN30" s="179"/>
      <c r="BO30" s="160"/>
      <c r="BP30" s="160"/>
      <c r="BQ30" s="157"/>
      <c r="BR30" s="160"/>
      <c r="BS30" s="160"/>
      <c r="BT30" s="163"/>
      <c r="BU30" s="166"/>
      <c r="BW30" s="21"/>
    </row>
    <row r="31" spans="1:77" ht="12" hidden="1" customHeight="1" thickBot="1">
      <c r="A31" s="208"/>
      <c r="B31" s="221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24"/>
      <c r="I31" s="34" t="str">
        <f t="shared" si="7"/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200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200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200"/>
      <c r="AA31" s="51" t="str">
        <f>AQ23</f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200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217"/>
      <c r="AM31" s="218"/>
      <c r="AN31" s="218"/>
      <c r="AO31" s="218"/>
      <c r="AP31" s="218"/>
      <c r="AQ31" s="219"/>
      <c r="AR31" s="201"/>
      <c r="AS31" s="34" t="str">
        <f>IF(AT31="","",IF(AT31&gt;AV31,1,0))</f>
        <v/>
      </c>
      <c r="AT31" s="38"/>
      <c r="AU31" s="38" t="s">
        <v>13</v>
      </c>
      <c r="AV31" s="46"/>
      <c r="AW31" s="34" t="str">
        <f>IF(AV31="","",IF(AV31&gt;AT31,1,0))</f>
        <v/>
      </c>
      <c r="AX31" s="204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204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174"/>
      <c r="BK31" s="174"/>
      <c r="BL31" s="174"/>
      <c r="BM31" s="177"/>
      <c r="BN31" s="199"/>
      <c r="BO31" s="190"/>
      <c r="BP31" s="190"/>
      <c r="BQ31" s="191"/>
      <c r="BR31" s="190"/>
      <c r="BS31" s="190"/>
      <c r="BT31" s="187"/>
      <c r="BU31" s="188"/>
      <c r="BW31" s="21"/>
    </row>
    <row r="32" spans="1:77" ht="12" hidden="1" customHeight="1">
      <c r="A32" s="28">
        <f>$AR$2</f>
        <v>0</v>
      </c>
      <c r="B32" s="209">
        <f>$AR$4</f>
        <v>0</v>
      </c>
      <c r="C32" s="90"/>
      <c r="D32" s="96" t="str">
        <f>AV4</f>
        <v/>
      </c>
      <c r="E32" s="96" t="s">
        <v>13</v>
      </c>
      <c r="F32" s="96" t="str">
        <f>$AS$4</f>
        <v/>
      </c>
      <c r="G32" s="53"/>
      <c r="H32" s="195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181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181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181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181" t="str">
        <f>$AR$24</f>
        <v>③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181">
        <f>$AR$28</f>
        <v>0</v>
      </c>
      <c r="AM32" s="30"/>
      <c r="AN32" s="30" t="str">
        <f>AV28</f>
        <v/>
      </c>
      <c r="AO32" s="30" t="s">
        <v>13</v>
      </c>
      <c r="AP32" s="43" t="str">
        <f>AS28</f>
        <v/>
      </c>
      <c r="AQ32" s="31"/>
      <c r="AR32" s="184"/>
      <c r="AS32" s="132"/>
      <c r="AT32" s="30"/>
      <c r="AU32" s="30" t="s">
        <v>13</v>
      </c>
      <c r="AV32" s="43"/>
      <c r="AW32" s="32"/>
      <c r="AX32" s="202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202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173">
        <f>SUMPRODUCT((J32=2)+(P32=2)+(V32=2)+(AB32=2)+(D32=2)+(AH32=2)+(AN32=2)+(AY32=2)+(BE32=2))</f>
        <v>0</v>
      </c>
      <c r="BK32" s="205" t="s">
        <v>14</v>
      </c>
      <c r="BL32" s="173">
        <f>SUMPRODUCT((L32=2)+(R32=2)+(X32=2)+(AD32=2)+(AJ32=2)+(AP32=2)+(F32=2)+(BB32=2)+(BH32=2))</f>
        <v>0</v>
      </c>
      <c r="BM32" s="175">
        <f t="shared" ref="BM32" si="8">SUM(BJ32*2)+BL32</f>
        <v>0</v>
      </c>
      <c r="BN32" s="198">
        <f>SUM(D32,J32,P32,V32,AB32,AH32,AN32,AS32,AY32,BE32)</f>
        <v>0</v>
      </c>
      <c r="BO32" s="189" t="s">
        <v>14</v>
      </c>
      <c r="BP32" s="189">
        <f>SUM(F32,L32,R32,X32,AD32,AJ32,AP32,BB32,BH32)</f>
        <v>0</v>
      </c>
      <c r="BQ32" s="156" t="e">
        <f>SUM(BN32/BP32)</f>
        <v>#DIV/0!</v>
      </c>
      <c r="BR32" s="189">
        <f>SUM(J33,J34,J35,P33,P34,P35,V33,V34,V35,AB33,AB34,AB35,AH33,AH34,AH35,AN33,AN34,AN35,AT33,AT34,AT35,AZ33,AZ34,AZ35,BF33,BF34,BF35,D33,D34,D35)</f>
        <v>0</v>
      </c>
      <c r="BS32" s="189">
        <f>SUM(F33,F34,F35,L33,L34,L35,R33,R34,R35,X33,X34,X35,AD33,AD34,AD35,AJ33,AJ34,AJ35,AP33,AP34,AP35,AV33,AV34,AV35,BB33,BB34,BB35,BH33,BH34,BH35)</f>
        <v>0</v>
      </c>
      <c r="BT32" s="162" t="e">
        <f>SUM(BR32/BS32)</f>
        <v>#DIV/0!</v>
      </c>
      <c r="BU32" s="166">
        <f>$BV32</f>
        <v>7</v>
      </c>
      <c r="BV32" s="1">
        <f>RANK(BY32,BY$4:BY$43)</f>
        <v>7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168">
        <f>$AR$3</f>
        <v>0</v>
      </c>
      <c r="B33" s="210"/>
      <c r="C33" s="55" t="str">
        <f>AW5</f>
        <v/>
      </c>
      <c r="D33" s="34">
        <f>AV5</f>
        <v>0</v>
      </c>
      <c r="E33" s="128" t="s">
        <v>13</v>
      </c>
      <c r="F33" s="128">
        <f>AT5</f>
        <v>0</v>
      </c>
      <c r="G33" s="15" t="str">
        <f>AS5</f>
        <v/>
      </c>
      <c r="H33" s="196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182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182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182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182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182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185"/>
      <c r="AS33" s="133"/>
      <c r="AT33" s="34"/>
      <c r="AU33" s="34" t="s">
        <v>13</v>
      </c>
      <c r="AV33" s="35"/>
      <c r="AW33" s="36"/>
      <c r="AX33" s="203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203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171"/>
      <c r="BK33" s="171"/>
      <c r="BL33" s="171"/>
      <c r="BM33" s="176"/>
      <c r="BN33" s="179"/>
      <c r="BO33" s="160"/>
      <c r="BP33" s="160"/>
      <c r="BQ33" s="157"/>
      <c r="BR33" s="160"/>
      <c r="BS33" s="160"/>
      <c r="BT33" s="163"/>
      <c r="BU33" s="166"/>
      <c r="BW33" s="21"/>
    </row>
    <row r="34" spans="1:77" ht="12" hidden="1" customHeight="1">
      <c r="A34" s="169"/>
      <c r="B34" s="210"/>
      <c r="C34" s="55" t="str">
        <f>AW6</f>
        <v/>
      </c>
      <c r="D34" s="34">
        <f>AV6</f>
        <v>0</v>
      </c>
      <c r="E34" s="128" t="s">
        <v>13</v>
      </c>
      <c r="F34" s="128">
        <f>AT6</f>
        <v>0</v>
      </c>
      <c r="G34" s="15" t="str">
        <f>AS6</f>
        <v/>
      </c>
      <c r="H34" s="196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182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182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182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182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182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185"/>
      <c r="AS34" s="133"/>
      <c r="AT34" s="34"/>
      <c r="AU34" s="34" t="s">
        <v>13</v>
      </c>
      <c r="AV34" s="35"/>
      <c r="AW34" s="36"/>
      <c r="AX34" s="203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203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171"/>
      <c r="BK34" s="171"/>
      <c r="BL34" s="171"/>
      <c r="BM34" s="176"/>
      <c r="BN34" s="179"/>
      <c r="BO34" s="160"/>
      <c r="BP34" s="160"/>
      <c r="BQ34" s="157"/>
      <c r="BR34" s="160"/>
      <c r="BS34" s="160"/>
      <c r="BT34" s="163"/>
      <c r="BU34" s="166"/>
      <c r="BW34" s="21"/>
    </row>
    <row r="35" spans="1:77" ht="12" hidden="1" customHeight="1" thickBot="1">
      <c r="A35" s="192"/>
      <c r="B35" s="210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06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200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200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200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200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200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01"/>
      <c r="AS35" s="134"/>
      <c r="AT35" s="38"/>
      <c r="AU35" s="38" t="s">
        <v>13</v>
      </c>
      <c r="AV35" s="46"/>
      <c r="AW35" s="39"/>
      <c r="AX35" s="204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204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174"/>
      <c r="BK35" s="174"/>
      <c r="BL35" s="174"/>
      <c r="BM35" s="177"/>
      <c r="BN35" s="199"/>
      <c r="BO35" s="190"/>
      <c r="BP35" s="190"/>
      <c r="BQ35" s="191"/>
      <c r="BR35" s="190"/>
      <c r="BS35" s="190"/>
      <c r="BT35" s="187"/>
      <c r="BU35" s="188"/>
      <c r="BW35" s="21"/>
    </row>
    <row r="36" spans="1:77" ht="12" hidden="1" customHeight="1">
      <c r="A36" s="28">
        <f>$AX$2</f>
        <v>0</v>
      </c>
      <c r="B36" s="193">
        <f>$AX$4</f>
        <v>0</v>
      </c>
      <c r="C36" s="40"/>
      <c r="D36" s="96" t="str">
        <f>$BB$4</f>
        <v/>
      </c>
      <c r="E36" s="96" t="s">
        <v>13</v>
      </c>
      <c r="F36" s="41">
        <f>$AZ$4</f>
        <v>0</v>
      </c>
      <c r="G36" s="42"/>
      <c r="H36" s="195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181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181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181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181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181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181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184"/>
      <c r="AY36" s="132"/>
      <c r="AZ36" s="30"/>
      <c r="BA36" s="30" t="s">
        <v>13</v>
      </c>
      <c r="BB36" s="43"/>
      <c r="BC36" s="31"/>
      <c r="BD36" s="202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173">
        <f>SUMPRODUCT((D36=2)+(J36=2)+(V36=2)+(P36=2)+(AB36=2)+(AH36=2)+(AN36=2)+(AT36=2)+(BE36=2))</f>
        <v>0</v>
      </c>
      <c r="BK36" s="205" t="s">
        <v>14</v>
      </c>
      <c r="BL36" s="173">
        <f>SUMPRODUCT((L36=2)+(R36=2)+(X36=2)+(AC36=2)+(AJ36=2)+(AP36=2)+(AV36=2)+(BB36=2)+(BH36=2))</f>
        <v>0</v>
      </c>
      <c r="BM36" s="175">
        <f t="shared" ref="BM36" si="9">SUM(BJ36*2)+BL36</f>
        <v>0</v>
      </c>
      <c r="BN36" s="198">
        <f>SUM(D36,J36,P36,V36,AB36,AG36,AN36,AT36,BE36)</f>
        <v>0</v>
      </c>
      <c r="BO36" s="189" t="s">
        <v>14</v>
      </c>
      <c r="BP36" s="189">
        <f>SUM(F36,L36,R36,X36,AD36,AJ36,AP36,AV36,BH36)</f>
        <v>0</v>
      </c>
      <c r="BQ36" s="156" t="e">
        <f>SUM(BN36/BP36)</f>
        <v>#DIV/0!</v>
      </c>
      <c r="BR36" s="189">
        <f>SUM(J37,J38,J39,P37,P38,P39,V37,V38,V39,AB37,AB38,AB39,AH37,AH38,AH39,AN37,AN38,AN39,AT37,AT38,AT39,AZ37,AZ38,AZ39,BF37,BF38,BF39,D37,D38,D39)</f>
        <v>0</v>
      </c>
      <c r="BS36" s="189">
        <f>SUM(F37,F38,F39,L37,L38,L39,R37,R38,R39,X37,X38,X39,AD37,AD38,AD39,AJ37,AJ38,AJ39,AP37,AP38,AP39,AV37,AV38,AV39,BB37,BB38,BB39,BH37,BH38,BH39)</f>
        <v>0</v>
      </c>
      <c r="BT36" s="162" t="e">
        <f>SUM(BR36/BS36)</f>
        <v>#DIV/0!</v>
      </c>
      <c r="BU36" s="166">
        <f>$BV36</f>
        <v>7</v>
      </c>
      <c r="BV36" s="1">
        <f>RANK(BY36,BY$4:BY$43)</f>
        <v>7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168">
        <f>$AX$3</f>
        <v>0</v>
      </c>
      <c r="B37" s="193"/>
      <c r="C37" s="33" t="str">
        <f>BC5</f>
        <v/>
      </c>
      <c r="D37" s="128">
        <f>BB5</f>
        <v>0</v>
      </c>
      <c r="E37" s="128" t="s">
        <v>13</v>
      </c>
      <c r="F37" s="34">
        <f>$AZ$5</f>
        <v>0</v>
      </c>
      <c r="G37" s="48" t="str">
        <f>AY5</f>
        <v/>
      </c>
      <c r="H37" s="196"/>
      <c r="I37" s="34" t="str">
        <f>BC9</f>
        <v/>
      </c>
      <c r="J37" s="128">
        <f>BB9</f>
        <v>0</v>
      </c>
      <c r="K37" s="128" t="s">
        <v>13</v>
      </c>
      <c r="L37" s="14">
        <f>AZ9</f>
        <v>0</v>
      </c>
      <c r="M37" s="15" t="str">
        <f>AY9</f>
        <v/>
      </c>
      <c r="N37" s="182"/>
      <c r="O37" s="34" t="str">
        <f>BC13</f>
        <v/>
      </c>
      <c r="P37" s="59">
        <f>BB13</f>
        <v>0</v>
      </c>
      <c r="Q37" s="128" t="s">
        <v>13</v>
      </c>
      <c r="R37" s="128">
        <f>AZ13</f>
        <v>0</v>
      </c>
      <c r="S37" s="60" t="str">
        <f>AY13</f>
        <v/>
      </c>
      <c r="T37" s="182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182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182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182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182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185"/>
      <c r="AY37" s="133"/>
      <c r="AZ37" s="34"/>
      <c r="BA37" s="34" t="s">
        <v>13</v>
      </c>
      <c r="BB37" s="35"/>
      <c r="BC37" s="48"/>
      <c r="BD37" s="203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171"/>
      <c r="BK37" s="171"/>
      <c r="BL37" s="171"/>
      <c r="BM37" s="176"/>
      <c r="BN37" s="179"/>
      <c r="BO37" s="160"/>
      <c r="BP37" s="160"/>
      <c r="BQ37" s="157"/>
      <c r="BR37" s="160"/>
      <c r="BS37" s="160"/>
      <c r="BT37" s="163"/>
      <c r="BU37" s="166"/>
      <c r="BW37" s="21"/>
    </row>
    <row r="38" spans="1:77" ht="12" hidden="1" customHeight="1">
      <c r="A38" s="169"/>
      <c r="B38" s="193"/>
      <c r="C38" s="33" t="str">
        <f>BC6</f>
        <v/>
      </c>
      <c r="D38" s="128">
        <f>BB6</f>
        <v>0</v>
      </c>
      <c r="E38" s="128" t="s">
        <v>13</v>
      </c>
      <c r="F38" s="34">
        <f>AZ6</f>
        <v>0</v>
      </c>
      <c r="G38" s="48" t="str">
        <f>AY6</f>
        <v/>
      </c>
      <c r="H38" s="196"/>
      <c r="I38" s="34" t="str">
        <f>BC10</f>
        <v/>
      </c>
      <c r="J38" s="128">
        <f>BB10</f>
        <v>0</v>
      </c>
      <c r="K38" s="128" t="s">
        <v>13</v>
      </c>
      <c r="L38" s="14">
        <f>AZ10</f>
        <v>0</v>
      </c>
      <c r="M38" s="15" t="str">
        <f>AY10</f>
        <v/>
      </c>
      <c r="N38" s="182"/>
      <c r="O38" s="34" t="str">
        <f>BC14</f>
        <v/>
      </c>
      <c r="P38" s="62">
        <f>BB14</f>
        <v>0</v>
      </c>
      <c r="Q38" s="128" t="s">
        <v>13</v>
      </c>
      <c r="R38" s="128">
        <f>AZ14</f>
        <v>0</v>
      </c>
      <c r="S38" s="15" t="str">
        <f>AY14</f>
        <v/>
      </c>
      <c r="T38" s="182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182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182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182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182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185"/>
      <c r="AY38" s="133"/>
      <c r="AZ38" s="34"/>
      <c r="BA38" s="34" t="s">
        <v>13</v>
      </c>
      <c r="BB38" s="35"/>
      <c r="BC38" s="48"/>
      <c r="BD38" s="203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171"/>
      <c r="BK38" s="171"/>
      <c r="BL38" s="171"/>
      <c r="BM38" s="176"/>
      <c r="BN38" s="179"/>
      <c r="BO38" s="160"/>
      <c r="BP38" s="160"/>
      <c r="BQ38" s="157"/>
      <c r="BR38" s="160"/>
      <c r="BS38" s="160"/>
      <c r="BT38" s="163"/>
      <c r="BU38" s="166"/>
      <c r="BW38" s="21"/>
    </row>
    <row r="39" spans="1:77" ht="12" hidden="1" customHeight="1" thickBot="1">
      <c r="A39" s="192"/>
      <c r="B39" s="193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06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200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200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200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200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200"/>
      <c r="AM39" s="134" t="str">
        <f>BC31</f>
        <v/>
      </c>
      <c r="AN39" s="131">
        <f>BB31</f>
        <v>0</v>
      </c>
      <c r="AO39" s="131" t="s">
        <v>13</v>
      </c>
      <c r="AP39" s="64">
        <f>AZ31</f>
        <v>0</v>
      </c>
      <c r="AQ39" s="39" t="str">
        <f>AY31</f>
        <v/>
      </c>
      <c r="AR39" s="200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01"/>
      <c r="AY39" s="134"/>
      <c r="AZ39" s="38"/>
      <c r="BA39" s="38" t="s">
        <v>13</v>
      </c>
      <c r="BB39" s="46"/>
      <c r="BC39" s="49"/>
      <c r="BD39" s="204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174"/>
      <c r="BK39" s="174"/>
      <c r="BL39" s="174"/>
      <c r="BM39" s="177"/>
      <c r="BN39" s="199"/>
      <c r="BO39" s="190"/>
      <c r="BP39" s="190"/>
      <c r="BQ39" s="191"/>
      <c r="BR39" s="190"/>
      <c r="BS39" s="190"/>
      <c r="BT39" s="187"/>
      <c r="BU39" s="188"/>
      <c r="BW39" s="21"/>
    </row>
    <row r="40" spans="1:77" ht="12" hidden="1" customHeight="1">
      <c r="A40" s="66">
        <f>$BD$2</f>
        <v>0</v>
      </c>
      <c r="B40" s="193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195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181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181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181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181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181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181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181">
        <f>$BD$36</f>
        <v>0</v>
      </c>
      <c r="AY40" s="133"/>
      <c r="AZ40" s="41" t="str">
        <f>BH36</f>
        <v/>
      </c>
      <c r="BA40" s="41" t="s">
        <v>13</v>
      </c>
      <c r="BB40" s="67" t="str">
        <f>BE36</f>
        <v/>
      </c>
      <c r="BC40" s="68"/>
      <c r="BD40" s="184"/>
      <c r="BE40" s="133"/>
      <c r="BF40" s="41"/>
      <c r="BG40" s="41" t="s">
        <v>13</v>
      </c>
      <c r="BH40" s="67"/>
      <c r="BI40" s="130"/>
      <c r="BJ40" s="173">
        <f>SUMPRODUCT((J40=2)+(P40=2)+(V40=2)+(AB40=2)+(AH40=2)+(D40=2)+(AN40=2)+(AT40=2)+(AZ40=2))</f>
        <v>0</v>
      </c>
      <c r="BK40" s="171" t="s">
        <v>14</v>
      </c>
      <c r="BL40" s="173">
        <f>SUMPRODUCT((L40=2)+(R40=2)+(X40=2)+(AD40=2)+(AJ40=2)+(F40=2)+(AP40=2)+(AV40=2)+(BB40=2))</f>
        <v>0</v>
      </c>
      <c r="BM40" s="175">
        <f t="shared" ref="BM40" si="10">SUM(BJ40*2)+BL40</f>
        <v>0</v>
      </c>
      <c r="BN40" s="178">
        <f>SUM(D40,J40,P40,V40,AB40,AH40,AN40,AT40,AZ40,BD40)</f>
        <v>0</v>
      </c>
      <c r="BO40" s="159" t="s">
        <v>14</v>
      </c>
      <c r="BP40" s="159">
        <f>SUM(F40,L40,R40,X40,AD40,AJ40,AP40,AV40,BB40)</f>
        <v>0</v>
      </c>
      <c r="BQ40" s="156" t="e">
        <f>SUM(BN40/BP40)</f>
        <v>#DIV/0!</v>
      </c>
      <c r="BR40" s="159">
        <f>SUM(J41,J42,J43,P41,P42,P43,V41,V42,V43,AB41,AB42,AB43,AH41,AH42,AH43,AN41,AN42,AN43,AT41,AT42,AT43,AZ41,AZ42,AZ43,BF41,BF42,BF43,D41,D42,D43)</f>
        <v>0</v>
      </c>
      <c r="BS40" s="159">
        <f>SUM(F41,F42,F43,L41,L42,L43,R41,R42,R43,X41,X42,X43,AD41,AD42,AD43,AJ41,AJ42,AJ43,AP41,AP42,AP43,AV41,AV42,AV43,BB41,BB42,BB43,BH41,BH42,BH43)</f>
        <v>0</v>
      </c>
      <c r="BT40" s="162" t="e">
        <f>SUM(BR40/BS40)</f>
        <v>#DIV/0!</v>
      </c>
      <c r="BU40" s="165">
        <f>$BV40</f>
        <v>7</v>
      </c>
      <c r="BV40" s="1">
        <f>RANK(BY40,BY$4:BY$43)</f>
        <v>7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168">
        <f>$BD$3</f>
        <v>0</v>
      </c>
      <c r="B41" s="193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196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182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182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182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182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182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182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182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185"/>
      <c r="BE41" s="34"/>
      <c r="BF41" s="34"/>
      <c r="BG41" s="34" t="s">
        <v>13</v>
      </c>
      <c r="BH41" s="35"/>
      <c r="BI41" s="34"/>
      <c r="BJ41" s="171"/>
      <c r="BK41" s="171"/>
      <c r="BL41" s="171"/>
      <c r="BM41" s="176"/>
      <c r="BN41" s="179"/>
      <c r="BO41" s="160"/>
      <c r="BP41" s="160"/>
      <c r="BQ41" s="157"/>
      <c r="BR41" s="160"/>
      <c r="BS41" s="160"/>
      <c r="BT41" s="163"/>
      <c r="BU41" s="166"/>
      <c r="BW41" s="21"/>
    </row>
    <row r="42" spans="1:77" ht="12" hidden="1" customHeight="1">
      <c r="A42" s="169"/>
      <c r="B42" s="193"/>
      <c r="C42" s="33" t="str">
        <f>BI6</f>
        <v/>
      </c>
      <c r="D42" s="128">
        <f>BH6</f>
        <v>0</v>
      </c>
      <c r="E42" s="128" t="s">
        <v>13</v>
      </c>
      <c r="F42" s="128">
        <f>BF6</f>
        <v>0</v>
      </c>
      <c r="G42" s="15" t="str">
        <f>BE6</f>
        <v/>
      </c>
      <c r="H42" s="196"/>
      <c r="I42" s="34" t="str">
        <f>BI10</f>
        <v/>
      </c>
      <c r="J42" s="128">
        <f>BH10</f>
        <v>0</v>
      </c>
      <c r="K42" s="128" t="s">
        <v>13</v>
      </c>
      <c r="L42" s="14">
        <f>BF10</f>
        <v>0</v>
      </c>
      <c r="M42" s="15" t="str">
        <f>BE10</f>
        <v/>
      </c>
      <c r="N42" s="182"/>
      <c r="O42" s="34" t="str">
        <f>BI14</f>
        <v/>
      </c>
      <c r="P42" s="128">
        <f>BH14</f>
        <v>0</v>
      </c>
      <c r="Q42" s="128" t="s">
        <v>13</v>
      </c>
      <c r="R42" s="14">
        <f>BF14</f>
        <v>0</v>
      </c>
      <c r="S42" s="15" t="str">
        <f>BE14</f>
        <v/>
      </c>
      <c r="T42" s="182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182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182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182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182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182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185"/>
      <c r="BE42" s="34"/>
      <c r="BF42" s="34"/>
      <c r="BG42" s="34" t="s">
        <v>13</v>
      </c>
      <c r="BH42" s="35"/>
      <c r="BI42" s="34"/>
      <c r="BJ42" s="171"/>
      <c r="BK42" s="171"/>
      <c r="BL42" s="171"/>
      <c r="BM42" s="176"/>
      <c r="BN42" s="179"/>
      <c r="BO42" s="160"/>
      <c r="BP42" s="160"/>
      <c r="BQ42" s="157"/>
      <c r="BR42" s="160"/>
      <c r="BS42" s="160"/>
      <c r="BT42" s="163"/>
      <c r="BU42" s="166"/>
      <c r="BW42" s="21"/>
    </row>
    <row r="43" spans="1:77" ht="12" hidden="1" customHeight="1" thickBot="1">
      <c r="A43" s="170"/>
      <c r="B43" s="194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197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183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183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183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183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183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183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183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186"/>
      <c r="BE43" s="80"/>
      <c r="BF43" s="74"/>
      <c r="BG43" s="74" t="s">
        <v>13</v>
      </c>
      <c r="BH43" s="79"/>
      <c r="BI43" s="135"/>
      <c r="BJ43" s="174"/>
      <c r="BK43" s="172"/>
      <c r="BL43" s="174"/>
      <c r="BM43" s="177"/>
      <c r="BN43" s="180"/>
      <c r="BO43" s="161"/>
      <c r="BP43" s="161"/>
      <c r="BQ43" s="158"/>
      <c r="BR43" s="161"/>
      <c r="BS43" s="161"/>
      <c r="BT43" s="164"/>
      <c r="BU43" s="167"/>
    </row>
    <row r="44" spans="1:77" ht="14.25" thickTop="1">
      <c r="N44" s="82"/>
      <c r="O44" s="82"/>
      <c r="BJ44" s="152"/>
      <c r="BK44" s="152"/>
      <c r="BL44" s="153"/>
      <c r="BM44" s="154"/>
      <c r="BN44" s="154"/>
      <c r="BQ44" s="83"/>
    </row>
    <row r="45" spans="1:77">
      <c r="BQ45" s="83"/>
    </row>
    <row r="46" spans="1:77" ht="19.5" customHeight="1"/>
    <row r="47" spans="1:77" ht="15" customHeight="1"/>
    <row r="48" spans="1:77" ht="14.25" thickBot="1"/>
    <row r="49" spans="1:61" ht="41.25" customHeight="1" thickTop="1">
      <c r="A49" s="84" t="str">
        <f>$A$3</f>
        <v>チーム名</v>
      </c>
      <c r="B49" s="155" t="str">
        <f>$B$3</f>
        <v>うさぎ2</v>
      </c>
      <c r="C49" s="155"/>
      <c r="D49" s="155"/>
      <c r="E49" s="155"/>
      <c r="F49" s="155"/>
      <c r="G49" s="155"/>
      <c r="H49" s="141" t="str">
        <f>H3</f>
        <v>モルツ・月組</v>
      </c>
      <c r="I49" s="141"/>
      <c r="J49" s="141"/>
      <c r="K49" s="141"/>
      <c r="L49" s="141"/>
      <c r="M49" s="141"/>
      <c r="N49" s="141" t="str">
        <f>$N$3</f>
        <v>フロッグB</v>
      </c>
      <c r="O49" s="141"/>
      <c r="P49" s="141"/>
      <c r="Q49" s="141"/>
      <c r="R49" s="141"/>
      <c r="S49" s="141"/>
      <c r="T49" s="141" t="str">
        <f>$T$3</f>
        <v>ベアーズ</v>
      </c>
      <c r="U49" s="141"/>
      <c r="V49" s="141"/>
      <c r="W49" s="141"/>
      <c r="X49" s="141"/>
      <c r="Y49" s="141"/>
      <c r="Z49" s="141" t="str">
        <f>$Z$3</f>
        <v>First</v>
      </c>
      <c r="AA49" s="141"/>
      <c r="AB49" s="141"/>
      <c r="AC49" s="141"/>
      <c r="AD49" s="141"/>
      <c r="AE49" s="141"/>
      <c r="AF49" s="141" t="str">
        <f>$AF$3</f>
        <v>ラブリーズ　V</v>
      </c>
      <c r="AG49" s="141"/>
      <c r="AH49" s="141"/>
      <c r="AI49" s="141"/>
      <c r="AJ49" s="141"/>
      <c r="AK49" s="141"/>
      <c r="AL49" s="141">
        <f>$AL$3</f>
        <v>0</v>
      </c>
      <c r="AM49" s="141"/>
      <c r="AN49" s="141"/>
      <c r="AO49" s="141"/>
      <c r="AP49" s="141"/>
      <c r="AQ49" s="141"/>
      <c r="AR49" s="141">
        <f>$AR$3</f>
        <v>0</v>
      </c>
      <c r="AS49" s="141"/>
      <c r="AT49" s="141"/>
      <c r="AU49" s="141"/>
      <c r="AV49" s="141"/>
      <c r="AW49" s="141"/>
      <c r="AX49" s="141">
        <f>$AX$3</f>
        <v>0</v>
      </c>
      <c r="AY49" s="141"/>
      <c r="AZ49" s="141"/>
      <c r="BA49" s="141"/>
      <c r="BB49" s="141"/>
      <c r="BC49" s="141"/>
      <c r="BD49" s="141">
        <f>$BD$3</f>
        <v>0</v>
      </c>
      <c r="BE49" s="141"/>
      <c r="BF49" s="141"/>
      <c r="BG49" s="141"/>
      <c r="BH49" s="141"/>
      <c r="BI49" s="142"/>
    </row>
    <row r="50" spans="1:61" ht="22.5" customHeight="1" thickBot="1">
      <c r="A50" s="85" t="s">
        <v>11</v>
      </c>
      <c r="B50" s="139">
        <f>$BU$4</f>
        <v>1</v>
      </c>
      <c r="C50" s="139"/>
      <c r="D50" s="139"/>
      <c r="E50" s="139"/>
      <c r="F50" s="139"/>
      <c r="G50" s="139"/>
      <c r="H50" s="139">
        <f>$BU$8</f>
        <v>5</v>
      </c>
      <c r="I50" s="139"/>
      <c r="J50" s="139"/>
      <c r="K50" s="139"/>
      <c r="L50" s="139"/>
      <c r="M50" s="139"/>
      <c r="N50" s="139">
        <f>$BU$12</f>
        <v>3</v>
      </c>
      <c r="O50" s="139"/>
      <c r="P50" s="139"/>
      <c r="Q50" s="139"/>
      <c r="R50" s="139"/>
      <c r="S50" s="139"/>
      <c r="T50" s="139">
        <f>$BU$16</f>
        <v>2</v>
      </c>
      <c r="U50" s="139"/>
      <c r="V50" s="139"/>
      <c r="W50" s="139"/>
      <c r="X50" s="139"/>
      <c r="Y50" s="139"/>
      <c r="Z50" s="139">
        <f>$BU$20</f>
        <v>4</v>
      </c>
      <c r="AA50" s="139"/>
      <c r="AB50" s="139"/>
      <c r="AC50" s="139"/>
      <c r="AD50" s="139"/>
      <c r="AE50" s="139"/>
      <c r="AF50" s="139">
        <f>$BU$24</f>
        <v>6</v>
      </c>
      <c r="AG50" s="139"/>
      <c r="AH50" s="139"/>
      <c r="AI50" s="139"/>
      <c r="AJ50" s="139"/>
      <c r="AK50" s="139"/>
      <c r="AL50" s="139">
        <f>$BU$28</f>
        <v>7</v>
      </c>
      <c r="AM50" s="139"/>
      <c r="AN50" s="139"/>
      <c r="AO50" s="139"/>
      <c r="AP50" s="139"/>
      <c r="AQ50" s="139"/>
      <c r="AR50" s="139">
        <f>$BU$32</f>
        <v>7</v>
      </c>
      <c r="AS50" s="139"/>
      <c r="AT50" s="139"/>
      <c r="AU50" s="139"/>
      <c r="AV50" s="139"/>
      <c r="AW50" s="139"/>
      <c r="AX50" s="139">
        <f>$BU$36</f>
        <v>7</v>
      </c>
      <c r="AY50" s="139"/>
      <c r="AZ50" s="139"/>
      <c r="BA50" s="139"/>
      <c r="BB50" s="139"/>
      <c r="BC50" s="139"/>
      <c r="BD50" s="139">
        <f>$BU$40</f>
        <v>7</v>
      </c>
      <c r="BE50" s="139"/>
      <c r="BF50" s="139"/>
      <c r="BG50" s="139"/>
      <c r="BH50" s="139"/>
      <c r="BI50" s="140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2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58:58">
      <c r="BF111" s="86"/>
    </row>
  </sheetData>
  <mergeCells count="284">
    <mergeCell ref="AF49:AK49"/>
    <mergeCell ref="B40:B43"/>
    <mergeCell ref="H40:H43"/>
    <mergeCell ref="N40:N43"/>
    <mergeCell ref="T40:T43"/>
    <mergeCell ref="Z40:Z43"/>
    <mergeCell ref="AL50:AQ50"/>
    <mergeCell ref="AR50:AW50"/>
    <mergeCell ref="AX50:BC50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AF40:AF43"/>
    <mergeCell ref="BQ36:BQ39"/>
    <mergeCell ref="BR36:BR39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1:G1"/>
    <mergeCell ref="H1:N1"/>
    <mergeCell ref="P1:Y1"/>
    <mergeCell ref="B2:G2"/>
    <mergeCell ref="H2:M2"/>
    <mergeCell ref="N2:S2"/>
    <mergeCell ref="T2:Y2"/>
    <mergeCell ref="BS2:BS3"/>
    <mergeCell ref="BT2:BT3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111"/>
  <sheetViews>
    <sheetView zoomScaleNormal="100" workbookViewId="0">
      <pane xSplit="1" topLeftCell="B1" activePane="topRight" state="frozen"/>
      <selection pane="topRight" activeCell="CA6" sqref="CA6"/>
    </sheetView>
  </sheetViews>
  <sheetFormatPr defaultRowHeight="13.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4" width="3.125" style="1" customWidth="1"/>
    <col min="35" max="35" width="1.625" style="1" customWidth="1"/>
    <col min="36" max="37" width="3.125" style="1" customWidth="1"/>
    <col min="38" max="40" width="3.125" style="1" hidden="1" customWidth="1"/>
    <col min="41" max="41" width="1.625" style="1" hidden="1" customWidth="1"/>
    <col min="42" max="42" width="3.125" style="1" hidden="1" customWidth="1"/>
    <col min="43" max="43" width="3" style="1" hidden="1" customWidth="1"/>
    <col min="44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>
      <c r="A1" s="3" t="s">
        <v>0</v>
      </c>
      <c r="B1" s="268" t="s">
        <v>25</v>
      </c>
      <c r="C1" s="268"/>
      <c r="D1" s="268"/>
      <c r="E1" s="268"/>
      <c r="F1" s="268"/>
      <c r="G1" s="268"/>
      <c r="H1" s="269" t="s">
        <v>42</v>
      </c>
      <c r="I1" s="269"/>
      <c r="J1" s="269"/>
      <c r="K1" s="269"/>
      <c r="L1" s="269"/>
      <c r="M1" s="269"/>
      <c r="N1" s="269"/>
      <c r="O1" s="269"/>
      <c r="P1" s="138" t="s">
        <v>43</v>
      </c>
      <c r="Q1" s="138"/>
      <c r="R1" s="138"/>
      <c r="S1" s="138"/>
      <c r="T1" s="138"/>
      <c r="U1" s="138"/>
      <c r="V1" s="138"/>
      <c r="W1" s="138"/>
      <c r="X1" s="138"/>
      <c r="Y1" s="138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>
      <c r="A2" s="5" t="s">
        <v>3</v>
      </c>
      <c r="B2" s="149"/>
      <c r="C2" s="150"/>
      <c r="D2" s="150"/>
      <c r="E2" s="150"/>
      <c r="F2" s="150"/>
      <c r="G2" s="151"/>
      <c r="H2" s="149"/>
      <c r="I2" s="150"/>
      <c r="J2" s="150"/>
      <c r="K2" s="150"/>
      <c r="L2" s="150"/>
      <c r="M2" s="151"/>
      <c r="N2" s="149"/>
      <c r="O2" s="150"/>
      <c r="P2" s="150"/>
      <c r="Q2" s="150"/>
      <c r="R2" s="150"/>
      <c r="S2" s="151"/>
      <c r="T2" s="149"/>
      <c r="U2" s="150"/>
      <c r="V2" s="150"/>
      <c r="W2" s="150"/>
      <c r="X2" s="150"/>
      <c r="Y2" s="151"/>
      <c r="Z2" s="149"/>
      <c r="AA2" s="150"/>
      <c r="AB2" s="150"/>
      <c r="AC2" s="150"/>
      <c r="AD2" s="150"/>
      <c r="AE2" s="151"/>
      <c r="AF2" s="149"/>
      <c r="AG2" s="150"/>
      <c r="AH2" s="150"/>
      <c r="AI2" s="150"/>
      <c r="AJ2" s="150"/>
      <c r="AK2" s="151"/>
      <c r="AL2" s="149"/>
      <c r="AM2" s="150"/>
      <c r="AN2" s="150"/>
      <c r="AO2" s="150"/>
      <c r="AP2" s="150"/>
      <c r="AQ2" s="151"/>
      <c r="AR2" s="149"/>
      <c r="AS2" s="150"/>
      <c r="AT2" s="150"/>
      <c r="AU2" s="150"/>
      <c r="AV2" s="150"/>
      <c r="AW2" s="151"/>
      <c r="AX2" s="149"/>
      <c r="AY2" s="150"/>
      <c r="AZ2" s="150"/>
      <c r="BA2" s="150"/>
      <c r="BB2" s="150"/>
      <c r="BC2" s="151"/>
      <c r="BD2" s="149"/>
      <c r="BE2" s="150"/>
      <c r="BF2" s="150"/>
      <c r="BG2" s="150"/>
      <c r="BH2" s="150"/>
      <c r="BI2" s="151"/>
      <c r="BJ2" s="262" t="s">
        <v>4</v>
      </c>
      <c r="BK2" s="263"/>
      <c r="BL2" s="263"/>
      <c r="BM2" s="266" t="s">
        <v>27</v>
      </c>
      <c r="BN2" s="252" t="s">
        <v>5</v>
      </c>
      <c r="BO2" s="91"/>
      <c r="BP2" s="254" t="s">
        <v>6</v>
      </c>
      <c r="BQ2" s="256" t="s">
        <v>7</v>
      </c>
      <c r="BR2" s="258" t="s">
        <v>8</v>
      </c>
      <c r="BS2" s="260" t="s">
        <v>9</v>
      </c>
      <c r="BT2" s="256" t="s">
        <v>10</v>
      </c>
      <c r="BU2" s="247" t="s">
        <v>11</v>
      </c>
    </row>
    <row r="3" spans="1:77" s="87" customFormat="1" ht="30.75" customHeight="1" thickBot="1">
      <c r="A3" s="6" t="s">
        <v>12</v>
      </c>
      <c r="B3" s="249" t="s">
        <v>50</v>
      </c>
      <c r="C3" s="250"/>
      <c r="D3" s="250"/>
      <c r="E3" s="250"/>
      <c r="F3" s="250"/>
      <c r="G3" s="251"/>
      <c r="H3" s="249" t="s">
        <v>51</v>
      </c>
      <c r="I3" s="250"/>
      <c r="J3" s="250"/>
      <c r="K3" s="250"/>
      <c r="L3" s="250"/>
      <c r="M3" s="251"/>
      <c r="N3" s="249" t="s">
        <v>52</v>
      </c>
      <c r="O3" s="250"/>
      <c r="P3" s="250"/>
      <c r="Q3" s="250"/>
      <c r="R3" s="250"/>
      <c r="S3" s="251"/>
      <c r="T3" s="249" t="s">
        <v>53</v>
      </c>
      <c r="U3" s="250"/>
      <c r="V3" s="250"/>
      <c r="W3" s="250"/>
      <c r="X3" s="250"/>
      <c r="Y3" s="251"/>
      <c r="Z3" s="249" t="s">
        <v>54</v>
      </c>
      <c r="AA3" s="250"/>
      <c r="AB3" s="250"/>
      <c r="AC3" s="250"/>
      <c r="AD3" s="250"/>
      <c r="AE3" s="251"/>
      <c r="AF3" s="249" t="s">
        <v>55</v>
      </c>
      <c r="AG3" s="250"/>
      <c r="AH3" s="250"/>
      <c r="AI3" s="250"/>
      <c r="AJ3" s="250"/>
      <c r="AK3" s="251"/>
      <c r="AL3" s="249"/>
      <c r="AM3" s="250"/>
      <c r="AN3" s="250"/>
      <c r="AO3" s="250"/>
      <c r="AP3" s="250"/>
      <c r="AQ3" s="251"/>
      <c r="AR3" s="249"/>
      <c r="AS3" s="250"/>
      <c r="AT3" s="250"/>
      <c r="AU3" s="250"/>
      <c r="AV3" s="250"/>
      <c r="AW3" s="251"/>
      <c r="AX3" s="249"/>
      <c r="AY3" s="250"/>
      <c r="AZ3" s="250"/>
      <c r="BA3" s="250"/>
      <c r="BB3" s="250"/>
      <c r="BC3" s="251"/>
      <c r="BD3" s="249"/>
      <c r="BE3" s="250"/>
      <c r="BF3" s="250"/>
      <c r="BG3" s="250"/>
      <c r="BH3" s="250"/>
      <c r="BI3" s="250"/>
      <c r="BJ3" s="264"/>
      <c r="BK3" s="265"/>
      <c r="BL3" s="265"/>
      <c r="BM3" s="267"/>
      <c r="BN3" s="253"/>
      <c r="BO3" s="92"/>
      <c r="BP3" s="255"/>
      <c r="BQ3" s="257"/>
      <c r="BR3" s="259"/>
      <c r="BS3" s="261"/>
      <c r="BT3" s="257"/>
      <c r="BU3" s="248"/>
    </row>
    <row r="4" spans="1:77" ht="13.5" customHeight="1">
      <c r="A4" s="7" t="s">
        <v>28</v>
      </c>
      <c r="B4" s="211"/>
      <c r="C4" s="212"/>
      <c r="D4" s="212"/>
      <c r="E4" s="212"/>
      <c r="F4" s="212"/>
      <c r="G4" s="213"/>
      <c r="H4" s="244"/>
      <c r="I4" s="93" t="str">
        <f>IF(J5="","",SUM(I5:I7))</f>
        <v/>
      </c>
      <c r="J4" s="94"/>
      <c r="K4" s="30" t="s">
        <v>13</v>
      </c>
      <c r="L4" s="93" t="str">
        <f>IF(L5="","",SUM(M5:M7))</f>
        <v/>
      </c>
      <c r="M4" s="94"/>
      <c r="N4" s="143" t="s">
        <v>21</v>
      </c>
      <c r="O4" s="98">
        <f>IF(P5="","",SUM(O5:O7))</f>
        <v>1</v>
      </c>
      <c r="P4" s="111"/>
      <c r="Q4" s="101" t="s">
        <v>13</v>
      </c>
      <c r="R4" s="98">
        <f>IF(R5="","",SUM(S5:S7))</f>
        <v>2</v>
      </c>
      <c r="S4" s="99"/>
      <c r="T4" s="143" t="s">
        <v>23</v>
      </c>
      <c r="U4" s="98">
        <f>IF(V5="","",SUM(U5:U7))</f>
        <v>2</v>
      </c>
      <c r="V4" s="99"/>
      <c r="W4" s="101" t="s">
        <v>13</v>
      </c>
      <c r="X4" s="98">
        <f>IF(X5="","",SUM(Y5:Y7))</f>
        <v>0</v>
      </c>
      <c r="Y4" s="99"/>
      <c r="Z4" s="143" t="s">
        <v>18</v>
      </c>
      <c r="AA4" s="98">
        <f>IF(AB5="","",SUM(AA5:AA7))</f>
        <v>1</v>
      </c>
      <c r="AB4" s="99"/>
      <c r="AC4" s="100" t="s">
        <v>13</v>
      </c>
      <c r="AD4" s="98">
        <f>IF(AD5="","",SUM(AE5:AE7))</f>
        <v>2</v>
      </c>
      <c r="AE4" s="99"/>
      <c r="AF4" s="143" t="s">
        <v>26</v>
      </c>
      <c r="AG4" s="98">
        <f>IF(AH5="","",SUM(AG5:AG7))</f>
        <v>2</v>
      </c>
      <c r="AH4" s="99"/>
      <c r="AI4" s="101" t="s">
        <v>13</v>
      </c>
      <c r="AJ4" s="98">
        <f>IF(AJ5="","",SUM(AK5:AK7))</f>
        <v>1</v>
      </c>
      <c r="AK4" s="99"/>
      <c r="AL4" s="143"/>
      <c r="AM4" s="98" t="str">
        <f>IF(AN5="","",SUM(AM5:AM7))</f>
        <v/>
      </c>
      <c r="AN4" s="99"/>
      <c r="AO4" s="101" t="s">
        <v>13</v>
      </c>
      <c r="AP4" s="98" t="str">
        <f>IF(AP5="","",SUM(AQ5:AQ7))</f>
        <v/>
      </c>
      <c r="AQ4" s="99"/>
      <c r="AR4" s="241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202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202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173">
        <f>SUMPRODUCT((I4=2)+(O4=2)+(U4=2)+(AA4=2)+(AG4=2)+(AM4=2)+(AS4=2)+(AY4=2)+(BE4=2))</f>
        <v>2</v>
      </c>
      <c r="BK4" s="173" t="s">
        <v>14</v>
      </c>
      <c r="BL4" s="173">
        <f>SUMPRODUCT((L4=2)+(R4=2)+(X4=2)+(AD4=2)+(AJ4=2)+(AP4=2)+(AV4=2)+(BB4=2)+(BH4=2))</f>
        <v>2</v>
      </c>
      <c r="BM4" s="175">
        <f>SUM(BJ4*2)+BL4</f>
        <v>6</v>
      </c>
      <c r="BN4" s="198">
        <f>SUM(I4,O4,U4,AA4,AG4,AM4,AS4,AY4,BE4)</f>
        <v>6</v>
      </c>
      <c r="BO4" s="189" t="s">
        <v>14</v>
      </c>
      <c r="BP4" s="189">
        <f>SUM(F4,L4,R4,X4,AD4,AJ4,AP4,AV4,BB4,BH4)</f>
        <v>5</v>
      </c>
      <c r="BQ4" s="238">
        <f>SUM(BN4/BP4)</f>
        <v>1.2</v>
      </c>
      <c r="BR4" s="189">
        <f>SUM(J5,J6,J7,P5,P6,P7,V5,V6,V7,AB5,AB6,AB7,AH5,AH6,AH7,AN5,AN6,AN7,AT5,AT6,AT7,AZ5,AZ6,AZ7,BF5,BF6,BF7,D5,D6,D7)</f>
        <v>156</v>
      </c>
      <c r="BS4" s="189">
        <f>SUM(F5,F6,F7,L5,L6,L7,R5,R6,R7,X5,X6,X7,AD5,AD6,AD7,AJ5,AJ6,AJ7,AP5,AP6,AP7,AV5,AV6,AV7,BB5,BB6,BB7,BH5,BH6,BH7)</f>
        <v>141</v>
      </c>
      <c r="BT4" s="163">
        <f>SUM(BR4/BS4)</f>
        <v>1.1063829787234043</v>
      </c>
      <c r="BU4" s="166">
        <f>$BV4</f>
        <v>3</v>
      </c>
      <c r="BV4" s="1">
        <f>RANK(BY4,BY$4:BY$43)</f>
        <v>3</v>
      </c>
      <c r="BW4" s="1">
        <f>IF(BN4=0,0,IF(BP4=0,9,BQ4))</f>
        <v>1.2</v>
      </c>
      <c r="BX4" s="1">
        <f>IF(BR4=0,0,BT4)</f>
        <v>1.1063829787234043</v>
      </c>
      <c r="BY4" s="1">
        <f>BJ4+0.01*BW4+0.00001*BX4</f>
        <v>2.0120110638297874</v>
      </c>
    </row>
    <row r="5" spans="1:77" ht="12" customHeight="1">
      <c r="A5" s="207" t="str">
        <f>$B$3</f>
        <v>ＴＯＭＯ　ＴＯＭＯ</v>
      </c>
      <c r="B5" s="214"/>
      <c r="C5" s="215"/>
      <c r="D5" s="215"/>
      <c r="E5" s="215"/>
      <c r="F5" s="215"/>
      <c r="G5" s="216"/>
      <c r="H5" s="245"/>
      <c r="I5" s="34" t="str">
        <f>IF(J5="","",IF(J5&gt;L5,1,0))</f>
        <v/>
      </c>
      <c r="J5" s="41"/>
      <c r="K5" s="34" t="s">
        <v>13</v>
      </c>
      <c r="L5" s="67"/>
      <c r="M5" s="34" t="str">
        <f>IF(L5="","",IF(L5&gt;J5,1,0))</f>
        <v/>
      </c>
      <c r="N5" s="144"/>
      <c r="O5" s="97">
        <f>IF(P5="","",IF(P5&gt;R5,1,0))</f>
        <v>0</v>
      </c>
      <c r="P5" s="105">
        <v>9</v>
      </c>
      <c r="Q5" s="106" t="s">
        <v>13</v>
      </c>
      <c r="R5" s="102">
        <v>15</v>
      </c>
      <c r="S5" s="97">
        <f>IF(R5="","",IF(R5&gt;P5,1,0))</f>
        <v>1</v>
      </c>
      <c r="T5" s="144"/>
      <c r="U5" s="97">
        <f>IF(V5="","",IF(V5&gt;X5,1,0))</f>
        <v>1</v>
      </c>
      <c r="V5" s="105">
        <v>15</v>
      </c>
      <c r="W5" s="97" t="s">
        <v>13</v>
      </c>
      <c r="X5" s="102">
        <v>12</v>
      </c>
      <c r="Y5" s="97">
        <f>IF(X5="","",IF(X5&gt;V5,1,0))</f>
        <v>0</v>
      </c>
      <c r="Z5" s="144"/>
      <c r="AA5" s="97">
        <f>IF(AB5="","",IF(AB5&gt;AD5,1,0))</f>
        <v>1</v>
      </c>
      <c r="AB5" s="105">
        <v>15</v>
      </c>
      <c r="AC5" s="97" t="s">
        <v>13</v>
      </c>
      <c r="AD5" s="102">
        <v>11</v>
      </c>
      <c r="AE5" s="97">
        <f>IF(AD5="","",IF(AD5&gt;AB5,1,0))</f>
        <v>0</v>
      </c>
      <c r="AF5" s="144"/>
      <c r="AG5" s="97">
        <f>IF(AH5="","",IF(AH5&gt;AJ5,1,0))</f>
        <v>1</v>
      </c>
      <c r="AH5" s="105">
        <v>15</v>
      </c>
      <c r="AI5" s="97" t="s">
        <v>13</v>
      </c>
      <c r="AJ5" s="102">
        <v>11</v>
      </c>
      <c r="AK5" s="97">
        <f>IF(AJ5="","",IF(AJ5&gt;AH5,1,0))</f>
        <v>0</v>
      </c>
      <c r="AL5" s="144"/>
      <c r="AM5" s="97" t="str">
        <f>IF(AN5="","",IF(AN5&gt;AP5,1,0))</f>
        <v/>
      </c>
      <c r="AN5" s="105"/>
      <c r="AO5" s="97" t="s">
        <v>13</v>
      </c>
      <c r="AP5" s="102"/>
      <c r="AQ5" s="97" t="str">
        <f>IF(AP5="","",IF(AP5&gt;AN5,1,0))</f>
        <v/>
      </c>
      <c r="AR5" s="242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203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203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171"/>
      <c r="BK5" s="171"/>
      <c r="BL5" s="171"/>
      <c r="BM5" s="176"/>
      <c r="BN5" s="179"/>
      <c r="BO5" s="160"/>
      <c r="BP5" s="160"/>
      <c r="BQ5" s="239"/>
      <c r="BR5" s="160"/>
      <c r="BS5" s="160"/>
      <c r="BT5" s="163"/>
      <c r="BU5" s="166"/>
    </row>
    <row r="6" spans="1:77" ht="12" customHeight="1">
      <c r="A6" s="207"/>
      <c r="B6" s="214"/>
      <c r="C6" s="215"/>
      <c r="D6" s="215"/>
      <c r="E6" s="215"/>
      <c r="F6" s="215"/>
      <c r="G6" s="216"/>
      <c r="H6" s="245"/>
      <c r="I6" s="34" t="str">
        <f>IF(J6="","",IF(J6&gt;L6,1,0))</f>
        <v/>
      </c>
      <c r="J6" s="34"/>
      <c r="K6" s="34" t="s">
        <v>13</v>
      </c>
      <c r="L6" s="35"/>
      <c r="M6" s="34" t="str">
        <f>IF(L6="","",IF(L6&gt;J6,1,0))</f>
        <v/>
      </c>
      <c r="N6" s="144"/>
      <c r="O6" s="97">
        <f>IF(P6="","",IF(P6&gt;R6,1,0))</f>
        <v>1</v>
      </c>
      <c r="P6" s="106">
        <v>17</v>
      </c>
      <c r="Q6" s="106" t="s">
        <v>13</v>
      </c>
      <c r="R6" s="103">
        <v>16</v>
      </c>
      <c r="S6" s="97">
        <f>IF(R6="","",IF(R6&gt;P6,1,0))</f>
        <v>0</v>
      </c>
      <c r="T6" s="144"/>
      <c r="U6" s="97">
        <f>IF(V6="","",IF(V6&gt;X6,1,0))</f>
        <v>1</v>
      </c>
      <c r="V6" s="106">
        <v>15</v>
      </c>
      <c r="W6" s="97" t="s">
        <v>13</v>
      </c>
      <c r="X6" s="103">
        <v>6</v>
      </c>
      <c r="Y6" s="97">
        <f>IF(X6="","",IF(X6&gt;V6,1,0))</f>
        <v>0</v>
      </c>
      <c r="Z6" s="144"/>
      <c r="AA6" s="97">
        <f>IF(AB6="","",IF(AB6&gt;AD6,1,0))</f>
        <v>0</v>
      </c>
      <c r="AB6" s="106">
        <v>15</v>
      </c>
      <c r="AC6" s="97" t="s">
        <v>13</v>
      </c>
      <c r="AD6" s="103">
        <v>17</v>
      </c>
      <c r="AE6" s="97">
        <f>IF(AD6="","",IF(AD6&gt;AB6,1,0))</f>
        <v>1</v>
      </c>
      <c r="AF6" s="144"/>
      <c r="AG6" s="97">
        <f>IF(AH6="","",IF(AH6&gt;AJ6,1,0))</f>
        <v>0</v>
      </c>
      <c r="AH6" s="106">
        <v>13</v>
      </c>
      <c r="AI6" s="97" t="s">
        <v>13</v>
      </c>
      <c r="AJ6" s="103">
        <v>15</v>
      </c>
      <c r="AK6" s="97">
        <f>IF(AJ6="","",IF(AJ6&gt;AH6,1,0))</f>
        <v>1</v>
      </c>
      <c r="AL6" s="144"/>
      <c r="AM6" s="97" t="str">
        <f>IF(AN6="","",IF(AN6&gt;AP6,1,0))</f>
        <v/>
      </c>
      <c r="AN6" s="106"/>
      <c r="AO6" s="97" t="s">
        <v>13</v>
      </c>
      <c r="AP6" s="103"/>
      <c r="AQ6" s="97" t="str">
        <f>IF(AP6="","",IF(AP6&gt;AN6,1,0))</f>
        <v/>
      </c>
      <c r="AR6" s="242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203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203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171"/>
      <c r="BK6" s="171"/>
      <c r="BL6" s="171"/>
      <c r="BM6" s="176"/>
      <c r="BN6" s="179"/>
      <c r="BO6" s="160"/>
      <c r="BP6" s="160"/>
      <c r="BQ6" s="239"/>
      <c r="BR6" s="160"/>
      <c r="BS6" s="160"/>
      <c r="BT6" s="163"/>
      <c r="BU6" s="166"/>
      <c r="BW6" s="21"/>
    </row>
    <row r="7" spans="1:77" ht="12" customHeight="1" thickBot="1">
      <c r="A7" s="208"/>
      <c r="B7" s="217"/>
      <c r="C7" s="218"/>
      <c r="D7" s="218"/>
      <c r="E7" s="218"/>
      <c r="F7" s="218"/>
      <c r="G7" s="219"/>
      <c r="H7" s="246"/>
      <c r="I7" s="34" t="str">
        <f>IF(J7="","",IF(J7&gt;L7,1,0))</f>
        <v/>
      </c>
      <c r="J7" s="38"/>
      <c r="K7" s="38" t="s">
        <v>13</v>
      </c>
      <c r="L7" s="46"/>
      <c r="M7" s="34" t="str">
        <f>IF(L7="","",IF(L7&gt;J7,1,0))</f>
        <v/>
      </c>
      <c r="N7" s="145"/>
      <c r="O7" s="97">
        <f>IF(P7="","",IF(P7&gt;R7,1,0))</f>
        <v>0</v>
      </c>
      <c r="P7" s="107">
        <v>13</v>
      </c>
      <c r="Q7" s="107" t="s">
        <v>13</v>
      </c>
      <c r="R7" s="104">
        <v>15</v>
      </c>
      <c r="S7" s="97">
        <f>IF(R7="","",IF(R7&gt;P7,1,0))</f>
        <v>1</v>
      </c>
      <c r="T7" s="145"/>
      <c r="U7" s="97" t="str">
        <f>IF(V7="","",IF(V7&gt;X7,1,0))</f>
        <v/>
      </c>
      <c r="V7" s="107"/>
      <c r="W7" s="108" t="s">
        <v>13</v>
      </c>
      <c r="X7" s="104"/>
      <c r="Y7" s="97" t="str">
        <f>IF(X7="","",IF(X7&gt;V7,1,0))</f>
        <v/>
      </c>
      <c r="Z7" s="145"/>
      <c r="AA7" s="97">
        <f>IF(AB7="","",IF(AB7&gt;AD7,1,0))</f>
        <v>0</v>
      </c>
      <c r="AB7" s="107">
        <v>14</v>
      </c>
      <c r="AC7" s="108" t="s">
        <v>13</v>
      </c>
      <c r="AD7" s="104">
        <v>16</v>
      </c>
      <c r="AE7" s="97">
        <f>IF(AD7="","",IF(AD7&gt;AB7,1,0))</f>
        <v>1</v>
      </c>
      <c r="AF7" s="145"/>
      <c r="AG7" s="97">
        <f>IF(AH7="","",IF(AH7&gt;AJ7,1,0))</f>
        <v>1</v>
      </c>
      <c r="AH7" s="107">
        <v>15</v>
      </c>
      <c r="AI7" s="108" t="s">
        <v>13</v>
      </c>
      <c r="AJ7" s="104">
        <v>7</v>
      </c>
      <c r="AK7" s="97">
        <f>IF(AJ7="","",IF(AJ7&gt;AH7,1,0))</f>
        <v>0</v>
      </c>
      <c r="AL7" s="145"/>
      <c r="AM7" s="97" t="str">
        <f>IF(AN7="","",IF(AN7&gt;AP7,1,0))</f>
        <v/>
      </c>
      <c r="AN7" s="107"/>
      <c r="AO7" s="108" t="s">
        <v>13</v>
      </c>
      <c r="AP7" s="104"/>
      <c r="AQ7" s="97" t="str">
        <f>IF(AP7="","",IF(AP7&gt;AN7,1,0))</f>
        <v/>
      </c>
      <c r="AR7" s="243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204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204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174"/>
      <c r="BK7" s="174"/>
      <c r="BL7" s="174"/>
      <c r="BM7" s="177"/>
      <c r="BN7" s="199"/>
      <c r="BO7" s="190"/>
      <c r="BP7" s="190"/>
      <c r="BQ7" s="240"/>
      <c r="BR7" s="190"/>
      <c r="BS7" s="190"/>
      <c r="BT7" s="187"/>
      <c r="BU7" s="188"/>
      <c r="BW7" s="21"/>
    </row>
    <row r="8" spans="1:77" ht="12" customHeight="1">
      <c r="A8" s="28">
        <f>B2</f>
        <v>0</v>
      </c>
      <c r="B8" s="220">
        <f>H4</f>
        <v>0</v>
      </c>
      <c r="C8" s="29"/>
      <c r="D8" s="30" t="str">
        <f>L4</f>
        <v/>
      </c>
      <c r="E8" s="30" t="s">
        <v>13</v>
      </c>
      <c r="F8" s="30" t="str">
        <f>I4</f>
        <v/>
      </c>
      <c r="G8" s="31"/>
      <c r="H8" s="211"/>
      <c r="I8" s="212"/>
      <c r="J8" s="212"/>
      <c r="K8" s="212"/>
      <c r="L8" s="212"/>
      <c r="M8" s="213"/>
      <c r="N8" s="143" t="s">
        <v>19</v>
      </c>
      <c r="O8" s="11">
        <f>IF(P9="","",SUM(O9:O11))</f>
        <v>2</v>
      </c>
      <c r="P8" s="12"/>
      <c r="Q8" s="13" t="s">
        <v>13</v>
      </c>
      <c r="R8" s="11">
        <f>IF(R9="","",SUM(S9:S11))</f>
        <v>1</v>
      </c>
      <c r="S8" s="12"/>
      <c r="T8" s="143" t="s">
        <v>22</v>
      </c>
      <c r="U8" s="98">
        <f>IF(V9="","",SUM(U9:U11))</f>
        <v>2</v>
      </c>
      <c r="V8" s="99"/>
      <c r="W8" s="101" t="s">
        <v>13</v>
      </c>
      <c r="X8" s="98">
        <f>IF(X9="","",SUM(Y9:Y11))</f>
        <v>0</v>
      </c>
      <c r="Y8" s="99"/>
      <c r="Z8" s="143" t="s">
        <v>16</v>
      </c>
      <c r="AA8" s="98">
        <f>IF(AB9="","",SUM(AA9:AA11))</f>
        <v>2</v>
      </c>
      <c r="AB8" s="99"/>
      <c r="AC8" s="101" t="s">
        <v>13</v>
      </c>
      <c r="AD8" s="98">
        <f>IF(AD9="","",SUM(AE9:AE11))</f>
        <v>0</v>
      </c>
      <c r="AE8" s="99"/>
      <c r="AF8" s="143" t="s">
        <v>32</v>
      </c>
      <c r="AG8" s="98">
        <f>IF(AH9="","",SUM(AG9:AG11))</f>
        <v>2</v>
      </c>
      <c r="AH8" s="99"/>
      <c r="AI8" s="101" t="s">
        <v>13</v>
      </c>
      <c r="AJ8" s="98">
        <f>IF(AJ9="","",SUM(AK9:AK11))</f>
        <v>1</v>
      </c>
      <c r="AK8" s="99"/>
      <c r="AL8" s="235"/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143"/>
      <c r="AS8" s="98" t="str">
        <f>IF(AT9="","",SUM(AS9:AS11))</f>
        <v/>
      </c>
      <c r="AT8" s="99"/>
      <c r="AU8" s="101" t="s">
        <v>13</v>
      </c>
      <c r="AV8" s="98" t="str">
        <f>IF(AV9="","",SUM(AW9:AW11))</f>
        <v/>
      </c>
      <c r="AW8" s="99"/>
      <c r="AX8" s="202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202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173">
        <f>SUMPRODUCT((D8=2)+(O8=2)+(U8=2)+(AA8=2)+(AG8=2)+(AM8=2)+(AS8=2)+(AY8=2)+(BE8=2))</f>
        <v>4</v>
      </c>
      <c r="BK8" s="205" t="s">
        <v>13</v>
      </c>
      <c r="BL8" s="173">
        <f>SUMPRODUCT((F8=2)+(R8=2)+(X8=2)+(AD8=2)+(AJ8=2)+(AP8=2)+(AV8=2)+(BB8=2)+(BH8=2))</f>
        <v>0</v>
      </c>
      <c r="BM8" s="232">
        <f t="shared" ref="BM8" si="0">SUM(BJ8*2)+BL8</f>
        <v>8</v>
      </c>
      <c r="BN8" s="198">
        <f>SUM(D8,,O8,U8,AA8,AG8,AM8,AS8,AY8,BE8)</f>
        <v>8</v>
      </c>
      <c r="BO8" s="189" t="s">
        <v>14</v>
      </c>
      <c r="BP8" s="189">
        <f>SUM(F8,R8,X8,AD8,AJ8,AP8,AV8,BB8,BH8)</f>
        <v>2</v>
      </c>
      <c r="BQ8" s="156">
        <f>SUM(BN8/BP8)</f>
        <v>4</v>
      </c>
      <c r="BR8" s="189">
        <f>SUM(J9,J10,J11,P9,P10,P11,V9,V10,V11,AB9,AB10,AB11,AH9,AH10,AH11,AN9,AN10,AN11,AT9,AT10,AT11,AZ9,AZ10,AZ11,BF9,BF10,BF11,D9,D10,D11)</f>
        <v>140</v>
      </c>
      <c r="BS8" s="189">
        <f>SUM(F9,F10,F11,L9,L10,L11,R9,R10,R11,X9,X10,X11,AD9,AD10,AD11,AJ9,AJ10,AJ11,AP9,AP10,AP11,AV9,AV10,AV11,BB9,BB10,BB11,BH9,BH10,BH11)</f>
        <v>121</v>
      </c>
      <c r="BT8" s="162">
        <f>SUM(BR8/BS8)</f>
        <v>1.1570247933884297</v>
      </c>
      <c r="BU8" s="166">
        <f>$BV8</f>
        <v>1</v>
      </c>
      <c r="BV8" s="1">
        <f>RANK(BY8,BY$4:BY$43)</f>
        <v>1</v>
      </c>
      <c r="BW8" s="88">
        <f>IF(BN8=0,0,IF(BP8=0,9,BQ8))</f>
        <v>4</v>
      </c>
      <c r="BX8" s="89">
        <f>IF(BR8=0,0,BT8)</f>
        <v>1.1570247933884297</v>
      </c>
      <c r="BY8" s="1">
        <f>BJ8+0.01*BW8+0.00001*BX8</f>
        <v>4.040011570247934</v>
      </c>
    </row>
    <row r="9" spans="1:77" ht="11.25" customHeight="1">
      <c r="A9" s="207" t="str">
        <f>H3</f>
        <v>グッピー</v>
      </c>
      <c r="B9" s="193"/>
      <c r="C9" s="33" t="str">
        <f>M5</f>
        <v/>
      </c>
      <c r="D9" s="127">
        <f>SUM(L5)</f>
        <v>0</v>
      </c>
      <c r="E9" s="127" t="s">
        <v>13</v>
      </c>
      <c r="F9" s="127">
        <f>SUM(J5)</f>
        <v>0</v>
      </c>
      <c r="G9" s="15" t="str">
        <f>$I$5</f>
        <v/>
      </c>
      <c r="H9" s="214"/>
      <c r="I9" s="215"/>
      <c r="J9" s="215"/>
      <c r="K9" s="215"/>
      <c r="L9" s="215"/>
      <c r="M9" s="216"/>
      <c r="N9" s="144"/>
      <c r="O9" s="16">
        <f>IF(P9="","",IF(P9&gt;R9,1,0))</f>
        <v>1</v>
      </c>
      <c r="P9" s="17">
        <v>15</v>
      </c>
      <c r="Q9" s="16" t="s">
        <v>13</v>
      </c>
      <c r="R9" s="18">
        <v>12</v>
      </c>
      <c r="S9" s="16">
        <f>IF(R9="","",IF(R9&gt;P9,1,0))</f>
        <v>0</v>
      </c>
      <c r="T9" s="144"/>
      <c r="U9" s="97">
        <f>IF(V9="","",IF(V9&gt;X9,1,0))</f>
        <v>1</v>
      </c>
      <c r="V9" s="105">
        <v>15</v>
      </c>
      <c r="W9" s="97" t="s">
        <v>13</v>
      </c>
      <c r="X9" s="102">
        <v>12</v>
      </c>
      <c r="Y9" s="97">
        <f>IF(X9="","",IF(X9&gt;V9,1,0))</f>
        <v>0</v>
      </c>
      <c r="Z9" s="144"/>
      <c r="AA9" s="97">
        <f>IF(AB9="","",IF(AB9&gt;AD9,1,0))</f>
        <v>1</v>
      </c>
      <c r="AB9" s="105">
        <v>15</v>
      </c>
      <c r="AC9" s="97" t="s">
        <v>13</v>
      </c>
      <c r="AD9" s="102">
        <v>10</v>
      </c>
      <c r="AE9" s="97">
        <f>IF(AD9="","",IF(AD9&gt;AB9,1,0))</f>
        <v>0</v>
      </c>
      <c r="AF9" s="144"/>
      <c r="AG9" s="97">
        <f>IF(AH9="","",IF(AH9&gt;AJ9,1,0))</f>
        <v>0</v>
      </c>
      <c r="AH9" s="105">
        <v>11</v>
      </c>
      <c r="AI9" s="97" t="s">
        <v>13</v>
      </c>
      <c r="AJ9" s="102">
        <v>15</v>
      </c>
      <c r="AK9" s="97">
        <f>IF(AJ9="","",IF(AJ9&gt;AH9,1,0))</f>
        <v>1</v>
      </c>
      <c r="AL9" s="236"/>
      <c r="AM9" s="16" t="str">
        <f>IF(AN9="","",IF(AN9&gt;AP9,1,0))</f>
        <v/>
      </c>
      <c r="AN9" s="17"/>
      <c r="AO9" s="16"/>
      <c r="AP9" s="18"/>
      <c r="AQ9" s="16" t="str">
        <f>IF(AP9="","",IF(AP9&gt;AN9,1,0))</f>
        <v/>
      </c>
      <c r="AR9" s="144"/>
      <c r="AS9" s="97" t="str">
        <f>IF(AT9="","",IF(AT9&gt;AV9,1,0))</f>
        <v/>
      </c>
      <c r="AT9" s="105"/>
      <c r="AU9" s="97" t="s">
        <v>13</v>
      </c>
      <c r="AV9" s="102"/>
      <c r="AW9" s="97" t="str">
        <f>IF(AV9="","",IF(AV9&gt;AT9,1,0))</f>
        <v/>
      </c>
      <c r="AX9" s="203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203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171"/>
      <c r="BK9" s="171"/>
      <c r="BL9" s="171"/>
      <c r="BM9" s="233"/>
      <c r="BN9" s="179"/>
      <c r="BO9" s="160"/>
      <c r="BP9" s="160"/>
      <c r="BQ9" s="157"/>
      <c r="BR9" s="160"/>
      <c r="BS9" s="160"/>
      <c r="BT9" s="163"/>
      <c r="BU9" s="166"/>
      <c r="BW9" s="21"/>
    </row>
    <row r="10" spans="1:77" ht="12" customHeight="1">
      <c r="A10" s="207"/>
      <c r="B10" s="193"/>
      <c r="C10" s="33" t="str">
        <f>M6</f>
        <v/>
      </c>
      <c r="D10" s="127">
        <f>SUM(L6)</f>
        <v>0</v>
      </c>
      <c r="E10" s="127" t="s">
        <v>13</v>
      </c>
      <c r="F10" s="127">
        <f>SUM(J6)</f>
        <v>0</v>
      </c>
      <c r="G10" s="15" t="str">
        <f>I6</f>
        <v/>
      </c>
      <c r="H10" s="214"/>
      <c r="I10" s="215"/>
      <c r="J10" s="215"/>
      <c r="K10" s="215"/>
      <c r="L10" s="215"/>
      <c r="M10" s="216"/>
      <c r="N10" s="144"/>
      <c r="O10" s="16">
        <f>IF(P10="","",IF(P10&gt;R10,1,0))</f>
        <v>0</v>
      </c>
      <c r="P10" s="19">
        <v>7</v>
      </c>
      <c r="Q10" s="16" t="s">
        <v>13</v>
      </c>
      <c r="R10" s="20">
        <v>15</v>
      </c>
      <c r="S10" s="16">
        <f>IF(R10="","",IF(R10&gt;P10,1,0))</f>
        <v>1</v>
      </c>
      <c r="T10" s="144"/>
      <c r="U10" s="97">
        <f>IF(V10="","",IF(V10&gt;X10,1,0))</f>
        <v>1</v>
      </c>
      <c r="V10" s="106">
        <v>15</v>
      </c>
      <c r="W10" s="97" t="s">
        <v>13</v>
      </c>
      <c r="X10" s="103">
        <v>10</v>
      </c>
      <c r="Y10" s="97">
        <f>IF(X10="","",IF(X10&gt;V10,1,0))</f>
        <v>0</v>
      </c>
      <c r="Z10" s="144"/>
      <c r="AA10" s="97">
        <f>IF(AB10="","",IF(AB10&gt;AD10,1,0))</f>
        <v>1</v>
      </c>
      <c r="AB10" s="106">
        <v>15</v>
      </c>
      <c r="AC10" s="97" t="s">
        <v>13</v>
      </c>
      <c r="AD10" s="103">
        <v>12</v>
      </c>
      <c r="AE10" s="97">
        <f>IF(AD10="","",IF(AD10&gt;AB10,1,0))</f>
        <v>0</v>
      </c>
      <c r="AF10" s="144"/>
      <c r="AG10" s="97">
        <f>IF(AH10="","",IF(AH10&gt;AJ10,1,0))</f>
        <v>1</v>
      </c>
      <c r="AH10" s="106">
        <v>15</v>
      </c>
      <c r="AI10" s="97" t="s">
        <v>13</v>
      </c>
      <c r="AJ10" s="103">
        <v>10</v>
      </c>
      <c r="AK10" s="97">
        <f>IF(AJ10="","",IF(AJ10&gt;AH10,1,0))</f>
        <v>0</v>
      </c>
      <c r="AL10" s="236"/>
      <c r="AM10" s="16" t="str">
        <f>IF(AN10="","",IF(AN10&gt;AP10,1,0))</f>
        <v/>
      </c>
      <c r="AN10" s="19"/>
      <c r="AO10" s="16"/>
      <c r="AP10" s="20"/>
      <c r="AQ10" s="16" t="str">
        <f>IF(AP10="","",IF(AP10&gt;AN10,1,0))</f>
        <v/>
      </c>
      <c r="AR10" s="144"/>
      <c r="AS10" s="97" t="str">
        <f>IF(AT10="","",IF(AT10&gt;AV10,1,0))</f>
        <v/>
      </c>
      <c r="AT10" s="106"/>
      <c r="AU10" s="97" t="s">
        <v>13</v>
      </c>
      <c r="AV10" s="103"/>
      <c r="AW10" s="97" t="str">
        <f>IF(AV10="","",IF(AV10&gt;AT10,1,0))</f>
        <v/>
      </c>
      <c r="AX10" s="203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203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171"/>
      <c r="BK10" s="171"/>
      <c r="BL10" s="171"/>
      <c r="BM10" s="233"/>
      <c r="BN10" s="179"/>
      <c r="BO10" s="160"/>
      <c r="BP10" s="160"/>
      <c r="BQ10" s="157"/>
      <c r="BR10" s="160"/>
      <c r="BS10" s="160"/>
      <c r="BT10" s="163"/>
      <c r="BU10" s="166"/>
      <c r="BW10" s="21"/>
    </row>
    <row r="11" spans="1:77" ht="12" customHeight="1" thickBot="1">
      <c r="A11" s="208"/>
      <c r="B11" s="221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217"/>
      <c r="I11" s="218"/>
      <c r="J11" s="218"/>
      <c r="K11" s="218"/>
      <c r="L11" s="218"/>
      <c r="M11" s="219"/>
      <c r="N11" s="145"/>
      <c r="O11" s="16">
        <f>IF(P11="","",IF(P11&gt;R11,1,0))</f>
        <v>1</v>
      </c>
      <c r="P11" s="25">
        <v>17</v>
      </c>
      <c r="Q11" s="26" t="s">
        <v>13</v>
      </c>
      <c r="R11" s="27">
        <v>16</v>
      </c>
      <c r="S11" s="16">
        <f>IF(R11="","",IF(R11&gt;P11,1,0))</f>
        <v>0</v>
      </c>
      <c r="T11" s="145"/>
      <c r="U11" s="97" t="str">
        <f>IF(V11="","",IF(V11&gt;X11,1,0))</f>
        <v/>
      </c>
      <c r="V11" s="107"/>
      <c r="W11" s="108" t="s">
        <v>13</v>
      </c>
      <c r="X11" s="104"/>
      <c r="Y11" s="97" t="str">
        <f>IF(X11="","",IF(X11&gt;V11,1,0))</f>
        <v/>
      </c>
      <c r="Z11" s="145"/>
      <c r="AA11" s="97" t="str">
        <f>IF(AB11="","",IF(AB11&gt;AD11,1,0))</f>
        <v/>
      </c>
      <c r="AB11" s="107"/>
      <c r="AC11" s="108" t="s">
        <v>13</v>
      </c>
      <c r="AD11" s="104"/>
      <c r="AE11" s="97" t="str">
        <f>IF(AD11="","",IF(AD11&gt;AB11,1,0))</f>
        <v/>
      </c>
      <c r="AF11" s="145"/>
      <c r="AG11" s="97">
        <f>IF(AH11="","",IF(AH11&gt;AJ11,1,0))</f>
        <v>1</v>
      </c>
      <c r="AH11" s="107">
        <v>15</v>
      </c>
      <c r="AI11" s="108" t="s">
        <v>13</v>
      </c>
      <c r="AJ11" s="104">
        <v>9</v>
      </c>
      <c r="AK11" s="97">
        <f>IF(AJ11="","",IF(AJ11&gt;AH11,1,0))</f>
        <v>0</v>
      </c>
      <c r="AL11" s="237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145"/>
      <c r="AS11" s="97" t="str">
        <f>IF(AT11="","",IF(AT11&gt;AV11,1,0))</f>
        <v/>
      </c>
      <c r="AT11" s="107"/>
      <c r="AU11" s="108" t="s">
        <v>13</v>
      </c>
      <c r="AV11" s="104"/>
      <c r="AW11" s="97" t="str">
        <f>IF(AV11="","",IF(AV11&gt;AT11,1,0))</f>
        <v/>
      </c>
      <c r="AX11" s="204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204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174"/>
      <c r="BK11" s="174"/>
      <c r="BL11" s="174"/>
      <c r="BM11" s="234"/>
      <c r="BN11" s="199"/>
      <c r="BO11" s="190"/>
      <c r="BP11" s="190"/>
      <c r="BQ11" s="191"/>
      <c r="BR11" s="190"/>
      <c r="BS11" s="190"/>
      <c r="BT11" s="187"/>
      <c r="BU11" s="188"/>
      <c r="BW11" s="21"/>
    </row>
    <row r="12" spans="1:77" ht="12" customHeight="1">
      <c r="A12" s="28">
        <f>H2</f>
        <v>0</v>
      </c>
      <c r="B12" s="228" t="str">
        <f>N4</f>
        <v>⑩</v>
      </c>
      <c r="C12" s="40"/>
      <c r="D12" s="41">
        <f>$R$4</f>
        <v>2</v>
      </c>
      <c r="E12" s="41" t="s">
        <v>13</v>
      </c>
      <c r="F12" s="41">
        <f>O4</f>
        <v>1</v>
      </c>
      <c r="G12" s="42"/>
      <c r="H12" s="229" t="str">
        <f>N8</f>
        <v>⑥</v>
      </c>
      <c r="I12" s="30"/>
      <c r="J12" s="30">
        <f>R8</f>
        <v>1</v>
      </c>
      <c r="K12" s="43" t="s">
        <v>13</v>
      </c>
      <c r="L12" s="41">
        <f>O8</f>
        <v>2</v>
      </c>
      <c r="M12" s="31"/>
      <c r="N12" s="211"/>
      <c r="O12" s="212"/>
      <c r="P12" s="212"/>
      <c r="Q12" s="212"/>
      <c r="R12" s="212"/>
      <c r="S12" s="213"/>
      <c r="T12" s="202" t="s">
        <v>24</v>
      </c>
      <c r="U12" s="98">
        <f>IF(V13="","",SUM(U13:U15))</f>
        <v>2</v>
      </c>
      <c r="V12" s="12"/>
      <c r="W12" s="13" t="s">
        <v>13</v>
      </c>
      <c r="X12" s="11">
        <f>IF(X13="","",SUM(Y13:Y15))</f>
        <v>0</v>
      </c>
      <c r="Y12" s="12"/>
      <c r="Z12" s="143" t="s">
        <v>17</v>
      </c>
      <c r="AA12" s="98">
        <f>IF(AB13="","",SUM(AA13:AA15))</f>
        <v>2</v>
      </c>
      <c r="AB12" s="99"/>
      <c r="AC12" s="101" t="s">
        <v>13</v>
      </c>
      <c r="AD12" s="98">
        <f>IF(AD13="","",SUM(AE13:AE15))</f>
        <v>0</v>
      </c>
      <c r="AE12" s="99"/>
      <c r="AF12" s="146"/>
      <c r="AG12" s="93" t="str">
        <f>IF(AH13="","",SUM(AG13:AG15))</f>
        <v/>
      </c>
      <c r="AH12" s="94"/>
      <c r="AI12" s="41" t="s">
        <v>13</v>
      </c>
      <c r="AJ12" s="93" t="str">
        <f>IF(AJ13="","",SUM(AK13:AK15))</f>
        <v/>
      </c>
      <c r="AK12" s="94"/>
      <c r="AL12" s="202"/>
      <c r="AM12" s="98" t="str">
        <f>IF(AN13="","",SUM(AM13:AM15))</f>
        <v/>
      </c>
      <c r="AN12" s="99"/>
      <c r="AO12" s="101" t="s">
        <v>13</v>
      </c>
      <c r="AP12" s="98" t="str">
        <f>IF(AP13="","",SUM(AQ13:AQ15))</f>
        <v/>
      </c>
      <c r="AQ12" s="99"/>
      <c r="AR12" s="184"/>
      <c r="AS12" s="93" t="str">
        <f>IF(AT13="","",SUM(AS13:AS15))</f>
        <v/>
      </c>
      <c r="AT12" s="94"/>
      <c r="AU12" s="41" t="s">
        <v>13</v>
      </c>
      <c r="AV12" s="93" t="str">
        <f>IF(AV13="","",SUM(AW13:AW15))</f>
        <v/>
      </c>
      <c r="AW12" s="94"/>
      <c r="AX12" s="202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202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173">
        <f>SUMPRODUCT((J12=2)+(D12=2)+(U12=2)+(AA12=2)+(AG12=2)+(AM12=2)+(AS12=2)+(AY12=2)+(BE12=2))</f>
        <v>3</v>
      </c>
      <c r="BK12" s="205" t="s">
        <v>14</v>
      </c>
      <c r="BL12" s="173">
        <f>SUMPRODUCT((L12=2)+(F12=2)+(X12=2)+(AD12=2)+(AJ12=2)+(AP12=2)+(AV12=2)+(BB12=2)+(BH12=2))</f>
        <v>1</v>
      </c>
      <c r="BM12" s="175">
        <f t="shared" ref="BM12" si="1">SUM(BJ12*2)+BL12</f>
        <v>7</v>
      </c>
      <c r="BN12" s="198">
        <f>SUM(D12,J12,O12,U12,AA12,AG12,AM12,AS12,AY12,BE12)</f>
        <v>7</v>
      </c>
      <c r="BO12" s="189" t="s">
        <v>14</v>
      </c>
      <c r="BP12" s="189">
        <f>SUM(F12,L12,X12,AD12,AJ12,AP12,AV12,BB12,BH12)</f>
        <v>3</v>
      </c>
      <c r="BQ12" s="156">
        <f>SUM(BN12/BP12)</f>
        <v>2.3333333333333335</v>
      </c>
      <c r="BR12" s="189">
        <f>SUM(J13,J14,J15,P13,P14,P15,V13,V14,V15,AB13,AB14,AB15,AH13,AH14,AH15,AN13,AN14,AN15,AT13,AT14,AT15,AZ13,AZ14,AZ15,BF13,BF14,BF15,D13,D14,D15)</f>
        <v>149</v>
      </c>
      <c r="BS12" s="189">
        <f>SUM(F13,F14,F15,L13,L14,L15,R13,R14,R15,X13,X14,X15,AD13,AD14,AD15,AJ13,AJ14,AJ15,AP13,AP14,AP15,AV13,AV14,AV15,BB13,BB14,BB15,BH13,BH14,BH15)</f>
        <v>115</v>
      </c>
      <c r="BT12" s="162">
        <f>SUM(BR12/BS12)</f>
        <v>1.2956521739130435</v>
      </c>
      <c r="BU12" s="166">
        <f>$BV12</f>
        <v>2</v>
      </c>
      <c r="BV12" s="1">
        <f>RANK(BY12,BY$4:BY$43)</f>
        <v>2</v>
      </c>
      <c r="BW12" s="21">
        <f>IF(BN12=0,0,IF(BP12=0,9,BQ12))</f>
        <v>2.3333333333333335</v>
      </c>
      <c r="BX12" s="1">
        <f>IF(BR12=0,0,BT12)</f>
        <v>1.2956521739130435</v>
      </c>
      <c r="BY12" s="1">
        <f>BJ12+0.01*BW12+0.00001*BX12</f>
        <v>3.0233462898550725</v>
      </c>
    </row>
    <row r="13" spans="1:77" ht="12" customHeight="1">
      <c r="A13" s="207" t="str">
        <f>N3</f>
        <v>オールマイティーズ</v>
      </c>
      <c r="B13" s="193"/>
      <c r="C13" s="33">
        <f>S5</f>
        <v>1</v>
      </c>
      <c r="D13" s="127">
        <f>R5</f>
        <v>15</v>
      </c>
      <c r="E13" s="127">
        <f>R3</f>
        <v>0</v>
      </c>
      <c r="F13" s="127">
        <f>SUM(P5)</f>
        <v>9</v>
      </c>
      <c r="G13" s="15">
        <f>O5</f>
        <v>0</v>
      </c>
      <c r="H13" s="230"/>
      <c r="I13" s="34">
        <f>S9</f>
        <v>0</v>
      </c>
      <c r="J13" s="34">
        <f>R9</f>
        <v>12</v>
      </c>
      <c r="K13" s="34" t="s">
        <v>13</v>
      </c>
      <c r="L13" s="35">
        <f>P9</f>
        <v>15</v>
      </c>
      <c r="M13" s="36">
        <f>O9</f>
        <v>1</v>
      </c>
      <c r="N13" s="214"/>
      <c r="O13" s="215"/>
      <c r="P13" s="215"/>
      <c r="Q13" s="215"/>
      <c r="R13" s="215"/>
      <c r="S13" s="216"/>
      <c r="T13" s="203"/>
      <c r="U13" s="16">
        <f>IF(V13="","",IF(V13&gt;X13,1,0))</f>
        <v>1</v>
      </c>
      <c r="V13" s="17">
        <v>15</v>
      </c>
      <c r="W13" s="16" t="s">
        <v>13</v>
      </c>
      <c r="X13" s="18">
        <v>10</v>
      </c>
      <c r="Y13" s="16">
        <f>IF(X13="","",IF(X13&gt;V13,1,0))</f>
        <v>0</v>
      </c>
      <c r="Z13" s="144"/>
      <c r="AA13" s="97">
        <f>IF(AB13="","",IF(AB13&gt;AD13,1,0))</f>
        <v>1</v>
      </c>
      <c r="AB13" s="105">
        <v>15</v>
      </c>
      <c r="AC13" s="97" t="s">
        <v>13</v>
      </c>
      <c r="AD13" s="102">
        <v>12</v>
      </c>
      <c r="AE13" s="97">
        <f>IF(AD13="","",IF(AD13&gt;AB13,1,0))</f>
        <v>0</v>
      </c>
      <c r="AF13" s="147"/>
      <c r="AG13" s="34" t="str">
        <f>IF(AH13="","",IF(AH13&gt;AJ13,1,0))</f>
        <v/>
      </c>
      <c r="AH13" s="41"/>
      <c r="AI13" s="34" t="s">
        <v>13</v>
      </c>
      <c r="AJ13" s="67"/>
      <c r="AK13" s="34" t="str">
        <f>IF(AJ13="","",IF(AJ13&gt;AH13,1,0))</f>
        <v/>
      </c>
      <c r="AL13" s="203"/>
      <c r="AM13" s="97" t="str">
        <f>IF(AN13="","",IF(AN13&gt;AP13,1,0))</f>
        <v/>
      </c>
      <c r="AN13" s="105"/>
      <c r="AO13" s="97" t="s">
        <v>13</v>
      </c>
      <c r="AP13" s="102"/>
      <c r="AQ13" s="97" t="str">
        <f>IF(AP13="","",IF(AP13&gt;AN13,1,0))</f>
        <v/>
      </c>
      <c r="AR13" s="185"/>
      <c r="AS13" s="34" t="str">
        <f>IF(AT13="","",IF(AT13&gt;AV13,1,0))</f>
        <v/>
      </c>
      <c r="AT13" s="41"/>
      <c r="AU13" s="34" t="s">
        <v>13</v>
      </c>
      <c r="AV13" s="67"/>
      <c r="AW13" s="34" t="str">
        <f>IF(AV13="","",IF(AV13&gt;AT13,1,0))</f>
        <v/>
      </c>
      <c r="AX13" s="203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203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171"/>
      <c r="BK13" s="171"/>
      <c r="BL13" s="171"/>
      <c r="BM13" s="176"/>
      <c r="BN13" s="179"/>
      <c r="BO13" s="160"/>
      <c r="BP13" s="160"/>
      <c r="BQ13" s="157"/>
      <c r="BR13" s="160"/>
      <c r="BS13" s="160"/>
      <c r="BT13" s="163"/>
      <c r="BU13" s="166"/>
      <c r="BW13" s="21"/>
    </row>
    <row r="14" spans="1:77" ht="12" customHeight="1">
      <c r="A14" s="207"/>
      <c r="B14" s="193"/>
      <c r="C14" s="33">
        <f>S6</f>
        <v>0</v>
      </c>
      <c r="D14" s="127">
        <f>R6</f>
        <v>16</v>
      </c>
      <c r="E14" s="127" t="s">
        <v>13</v>
      </c>
      <c r="F14" s="127">
        <f>SUM(P6)</f>
        <v>17</v>
      </c>
      <c r="G14" s="15">
        <f>O6</f>
        <v>1</v>
      </c>
      <c r="H14" s="230"/>
      <c r="I14" s="34">
        <f>S10</f>
        <v>1</v>
      </c>
      <c r="J14" s="34">
        <f>R10</f>
        <v>15</v>
      </c>
      <c r="K14" s="34" t="s">
        <v>13</v>
      </c>
      <c r="L14" s="35">
        <f>P10</f>
        <v>7</v>
      </c>
      <c r="M14" s="42">
        <f>O10</f>
        <v>0</v>
      </c>
      <c r="N14" s="214"/>
      <c r="O14" s="215"/>
      <c r="P14" s="215"/>
      <c r="Q14" s="215"/>
      <c r="R14" s="215"/>
      <c r="S14" s="216"/>
      <c r="T14" s="203"/>
      <c r="U14" s="16">
        <f>IF(V14="","",IF(V14&gt;X14,1,0))</f>
        <v>1</v>
      </c>
      <c r="V14" s="19">
        <v>15</v>
      </c>
      <c r="W14" s="16" t="s">
        <v>13</v>
      </c>
      <c r="X14" s="20">
        <v>8</v>
      </c>
      <c r="Y14" s="16">
        <f>IF(X14="","",IF(X14&gt;V14,1,0))</f>
        <v>0</v>
      </c>
      <c r="Z14" s="144"/>
      <c r="AA14" s="97">
        <f>IF(AB14="","",IF(AB14&gt;AD14,1,0))</f>
        <v>1</v>
      </c>
      <c r="AB14" s="106">
        <v>15</v>
      </c>
      <c r="AC14" s="97" t="s">
        <v>13</v>
      </c>
      <c r="AD14" s="103">
        <v>7</v>
      </c>
      <c r="AE14" s="97">
        <f>IF(AD14="","",IF(AD14&gt;AB14,1,0))</f>
        <v>0</v>
      </c>
      <c r="AF14" s="147"/>
      <c r="AG14" s="34" t="str">
        <f>IF(AH14="","",IF(AH14&gt;AJ14,1,0))</f>
        <v/>
      </c>
      <c r="AH14" s="34"/>
      <c r="AI14" s="34" t="s">
        <v>13</v>
      </c>
      <c r="AJ14" s="35"/>
      <c r="AK14" s="34" t="str">
        <f>IF(AJ14="","",IF(AJ14&gt;AH14,1,0))</f>
        <v/>
      </c>
      <c r="AL14" s="203"/>
      <c r="AM14" s="97" t="str">
        <f>IF(AN14="","",IF(AN14&gt;AP14,1,0))</f>
        <v/>
      </c>
      <c r="AN14" s="106"/>
      <c r="AO14" s="97" t="s">
        <v>13</v>
      </c>
      <c r="AP14" s="103"/>
      <c r="AQ14" s="97" t="str">
        <f>IF(AP14="","",IF(AP14&gt;AN14,1,0))</f>
        <v/>
      </c>
      <c r="AR14" s="185"/>
      <c r="AS14" s="34" t="str">
        <f>IF(AT14="","",IF(AT14&gt;AV14,1,0))</f>
        <v/>
      </c>
      <c r="AT14" s="34"/>
      <c r="AU14" s="34" t="s">
        <v>13</v>
      </c>
      <c r="AV14" s="35"/>
      <c r="AW14" s="34" t="str">
        <f>IF(AV14="","",IF(AV14&gt;AT14,1,0))</f>
        <v/>
      </c>
      <c r="AX14" s="203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203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171"/>
      <c r="BK14" s="171"/>
      <c r="BL14" s="171"/>
      <c r="BM14" s="176"/>
      <c r="BN14" s="179"/>
      <c r="BO14" s="160"/>
      <c r="BP14" s="160"/>
      <c r="BQ14" s="157"/>
      <c r="BR14" s="160"/>
      <c r="BS14" s="160"/>
      <c r="BT14" s="163"/>
      <c r="BU14" s="166"/>
      <c r="BW14" s="21"/>
    </row>
    <row r="15" spans="1:77" ht="12" customHeight="1" thickBot="1">
      <c r="A15" s="208"/>
      <c r="B15" s="227"/>
      <c r="C15" s="44">
        <f>S7</f>
        <v>1</v>
      </c>
      <c r="D15" s="122">
        <f>R7</f>
        <v>15</v>
      </c>
      <c r="E15" s="122" t="s">
        <v>13</v>
      </c>
      <c r="F15" s="122">
        <f>SUM(P7)</f>
        <v>13</v>
      </c>
      <c r="G15" s="45">
        <f>O7</f>
        <v>0</v>
      </c>
      <c r="H15" s="231"/>
      <c r="I15" s="38">
        <f>S11</f>
        <v>0</v>
      </c>
      <c r="J15" s="38">
        <f>R11</f>
        <v>16</v>
      </c>
      <c r="K15" s="38" t="s">
        <v>13</v>
      </c>
      <c r="L15" s="46">
        <f>P11</f>
        <v>17</v>
      </c>
      <c r="M15" s="39">
        <f>O11</f>
        <v>1</v>
      </c>
      <c r="N15" s="217"/>
      <c r="O15" s="218"/>
      <c r="P15" s="218"/>
      <c r="Q15" s="218"/>
      <c r="R15" s="218"/>
      <c r="S15" s="219"/>
      <c r="T15" s="204"/>
      <c r="U15" s="16" t="str">
        <f>IF(V15="","",IF(V15&gt;X15,1,0))</f>
        <v/>
      </c>
      <c r="V15" s="25"/>
      <c r="W15" s="26"/>
      <c r="X15" s="27"/>
      <c r="Y15" s="16" t="str">
        <f>IF(X15="","",IF(X15&gt;V15,1,0))</f>
        <v/>
      </c>
      <c r="Z15" s="145"/>
      <c r="AA15" s="97" t="str">
        <f>IF(AB15="","",IF(AB15&gt;AD15,1,0))</f>
        <v/>
      </c>
      <c r="AB15" s="107"/>
      <c r="AC15" s="108" t="s">
        <v>13</v>
      </c>
      <c r="AD15" s="104"/>
      <c r="AE15" s="97" t="str">
        <f>IF(AD15="","",IF(AD15&gt;AB15,1,0))</f>
        <v/>
      </c>
      <c r="AF15" s="148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204"/>
      <c r="AM15" s="97" t="str">
        <f>IF(AN15="","",IF(AN15&gt;AP15,1,0))</f>
        <v/>
      </c>
      <c r="AN15" s="107"/>
      <c r="AO15" s="108" t="s">
        <v>13</v>
      </c>
      <c r="AP15" s="104"/>
      <c r="AQ15" s="97" t="str">
        <f>IF(AP15="","",IF(AP15&gt;AN15,1,0))</f>
        <v/>
      </c>
      <c r="AR15" s="201"/>
      <c r="AS15" s="34" t="str">
        <f>IF(AT15="","",IF(AT15&gt;AV15,1,0))</f>
        <v/>
      </c>
      <c r="AT15" s="38"/>
      <c r="AU15" s="38" t="s">
        <v>13</v>
      </c>
      <c r="AV15" s="46"/>
      <c r="AW15" s="34" t="str">
        <f>IF(AV15="","",IF(AV15&gt;AT15,1,0))</f>
        <v/>
      </c>
      <c r="AX15" s="204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204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174"/>
      <c r="BK15" s="174"/>
      <c r="BL15" s="174"/>
      <c r="BM15" s="177"/>
      <c r="BN15" s="199"/>
      <c r="BO15" s="190"/>
      <c r="BP15" s="190"/>
      <c r="BQ15" s="191"/>
      <c r="BR15" s="190"/>
      <c r="BS15" s="190"/>
      <c r="BT15" s="187"/>
      <c r="BU15" s="188"/>
      <c r="BW15" s="21"/>
    </row>
    <row r="16" spans="1:77" ht="12" customHeight="1">
      <c r="A16" s="28">
        <f>N2</f>
        <v>0</v>
      </c>
      <c r="B16" s="220" t="str">
        <f>T4</f>
        <v>⑦</v>
      </c>
      <c r="C16" s="29"/>
      <c r="D16" s="30">
        <f>X4</f>
        <v>0</v>
      </c>
      <c r="E16" s="30" t="s">
        <v>13</v>
      </c>
      <c r="F16" s="30">
        <f>U4</f>
        <v>2</v>
      </c>
      <c r="G16" s="31"/>
      <c r="H16" s="195" t="str">
        <f>$T$8</f>
        <v>⑪</v>
      </c>
      <c r="I16" s="30"/>
      <c r="J16" s="30">
        <f>X8</f>
        <v>0</v>
      </c>
      <c r="K16" s="30" t="s">
        <v>13</v>
      </c>
      <c r="L16" s="47">
        <f>SUM(U8)</f>
        <v>2</v>
      </c>
      <c r="M16" s="31"/>
      <c r="N16" s="181" t="str">
        <f>T12</f>
        <v>③</v>
      </c>
      <c r="O16" s="30"/>
      <c r="P16" s="30">
        <f>X12</f>
        <v>0</v>
      </c>
      <c r="Q16" s="30" t="s">
        <v>13</v>
      </c>
      <c r="R16" s="43">
        <f>U12</f>
        <v>2</v>
      </c>
      <c r="S16" s="31"/>
      <c r="T16" s="211"/>
      <c r="U16" s="212"/>
      <c r="V16" s="212"/>
      <c r="W16" s="212"/>
      <c r="X16" s="212"/>
      <c r="Y16" s="213"/>
      <c r="Z16" s="184"/>
      <c r="AA16" s="93" t="str">
        <f>IF(AB17="","",SUM(AA17:AA19))</f>
        <v/>
      </c>
      <c r="AB16" s="94"/>
      <c r="AC16" s="41" t="s">
        <v>13</v>
      </c>
      <c r="AD16" s="93" t="str">
        <f>IF(AD17="","",SUM(AE17:AE19))</f>
        <v/>
      </c>
      <c r="AE16" s="94"/>
      <c r="AF16" s="143" t="s">
        <v>15</v>
      </c>
      <c r="AG16" s="98">
        <f>IF(AH17="","",SUM(AG17:AG19))</f>
        <v>0</v>
      </c>
      <c r="AH16" s="99"/>
      <c r="AI16" s="101" t="s">
        <v>13</v>
      </c>
      <c r="AJ16" s="98">
        <f>IF(AJ17="","",SUM(AK17:AK19))</f>
        <v>2</v>
      </c>
      <c r="AK16" s="99"/>
      <c r="AL16" s="184"/>
      <c r="AM16" s="93" t="str">
        <f>IF(AN17="","",SUM(AM17:AM19))</f>
        <v/>
      </c>
      <c r="AN16" s="94"/>
      <c r="AO16" s="41" t="s">
        <v>13</v>
      </c>
      <c r="AP16" s="93" t="str">
        <f>IF(AP17="","",SUM(AQ17:AQ19))</f>
        <v/>
      </c>
      <c r="AQ16" s="94"/>
      <c r="AR16" s="143"/>
      <c r="AS16" s="98" t="str">
        <f>IF(AT17="","",SUM(AS17:AS19))</f>
        <v/>
      </c>
      <c r="AT16" s="99"/>
      <c r="AU16" s="101" t="s">
        <v>13</v>
      </c>
      <c r="AV16" s="98" t="str">
        <f>IF(AV17="","",SUM(AW17:AW19))</f>
        <v/>
      </c>
      <c r="AW16" s="99"/>
      <c r="AX16" s="202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202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173">
        <f>SUMPRODUCT((J16=2)+(P16=2)+(D16=2)+(AA16=2)+(AG16=2)+(AM16=2)+(AS16=2)+(AY16=2)+(BE16=2))</f>
        <v>0</v>
      </c>
      <c r="BK16" s="205" t="s">
        <v>14</v>
      </c>
      <c r="BL16" s="173">
        <f>SUMPRODUCT((L16=2)+(R16=2)+(F16=2)+(AD16=2)+(AJ16=2)+(AP16=2)+(AV16=2)+(BB16=2)+(BH16=2))</f>
        <v>4</v>
      </c>
      <c r="BM16" s="175">
        <f t="shared" ref="BM16" si="2">SUM(BJ16*2)+BL16</f>
        <v>4</v>
      </c>
      <c r="BN16" s="198">
        <f>SUM(D16,J16,P16,U16,AA16,AG16,AM16,AS16,AY16,BE16)</f>
        <v>0</v>
      </c>
      <c r="BO16" s="189" t="s">
        <v>14</v>
      </c>
      <c r="BP16" s="189">
        <f>SUM(F16,L16,R16,AD16,AJ16,AP16,AV16,BB16,BH16)</f>
        <v>8</v>
      </c>
      <c r="BQ16" s="156">
        <f>SUM(BN16/BP16)</f>
        <v>0</v>
      </c>
      <c r="BR16" s="189">
        <f>SUM(J17,J18,J19,P17,P18,P19,V17,V18,V19,AB17,AB18,AB19,AH17,AH18,AH19,AN17,AN18,AN19,AT17,AT18,AT19,AZ17,AZ18,AZ19,BF17,BF18,BF19,D17,D18,D19)</f>
        <v>83</v>
      </c>
      <c r="BS16" s="189">
        <f>SUM(F17,F18,F19,L17,L18,L19,R17,R18,R19,X17,X18,X19,AD17,AD18,AD19,AJ17,AJ18,AJ19,AP17,AP18,AP19,AV17,AV18,AV19,BB17,BB18,BB19,BH17,BH18,BH19)</f>
        <v>121</v>
      </c>
      <c r="BT16" s="162">
        <f>SUM(BR16/BS16)</f>
        <v>0.68595041322314054</v>
      </c>
      <c r="BU16" s="166">
        <f>$BV16</f>
        <v>6</v>
      </c>
      <c r="BV16" s="1">
        <f>RANK(BY16,BY$4:BY$43)</f>
        <v>6</v>
      </c>
      <c r="BW16" s="21">
        <f>IF(BN16=0,0,IF(BP16=0,9,BQ16))</f>
        <v>0</v>
      </c>
      <c r="BX16" s="1">
        <f>IF(BR16=0,0,BT16)</f>
        <v>0.68595041322314054</v>
      </c>
      <c r="BY16" s="1">
        <f>BJ16+0.01*BW16+0.00001*BX16</f>
        <v>6.8595041322314063E-6</v>
      </c>
    </row>
    <row r="17" spans="1:77" ht="12" customHeight="1" thickBot="1">
      <c r="A17" s="207" t="str">
        <f>T3</f>
        <v>ＦＡＩＲ</v>
      </c>
      <c r="B17" s="193"/>
      <c r="C17" s="33">
        <f>Y5</f>
        <v>0</v>
      </c>
      <c r="D17" s="127">
        <f>X5</f>
        <v>12</v>
      </c>
      <c r="E17" s="127" t="s">
        <v>14</v>
      </c>
      <c r="F17" s="127">
        <f>V5</f>
        <v>15</v>
      </c>
      <c r="G17" s="15">
        <f>U5</f>
        <v>1</v>
      </c>
      <c r="H17" s="196"/>
      <c r="I17" s="34">
        <f>Y9</f>
        <v>0</v>
      </c>
      <c r="J17" s="34">
        <f>X9</f>
        <v>12</v>
      </c>
      <c r="K17" s="34" t="s">
        <v>13</v>
      </c>
      <c r="L17" s="34">
        <f>V9</f>
        <v>15</v>
      </c>
      <c r="M17" s="48">
        <f>U9</f>
        <v>1</v>
      </c>
      <c r="N17" s="182"/>
      <c r="O17" s="35">
        <f>Y13</f>
        <v>0</v>
      </c>
      <c r="P17" s="48">
        <f>X13</f>
        <v>10</v>
      </c>
      <c r="Q17" s="34" t="s">
        <v>13</v>
      </c>
      <c r="R17" s="35">
        <f>V13</f>
        <v>15</v>
      </c>
      <c r="S17" s="48">
        <f>U13</f>
        <v>1</v>
      </c>
      <c r="T17" s="214"/>
      <c r="U17" s="215"/>
      <c r="V17" s="215"/>
      <c r="W17" s="215"/>
      <c r="X17" s="215"/>
      <c r="Y17" s="216"/>
      <c r="Z17" s="185"/>
      <c r="AA17" s="34" t="str">
        <f>IF(AB17="","",IF(AB17&gt;AD17,1,0))</f>
        <v/>
      </c>
      <c r="AB17" s="41"/>
      <c r="AC17" s="34" t="s">
        <v>13</v>
      </c>
      <c r="AD17" s="67"/>
      <c r="AE17" s="34" t="str">
        <f>IF(AD17="","",IF(AD17&gt;AB17,1,0))</f>
        <v/>
      </c>
      <c r="AF17" s="144"/>
      <c r="AG17" s="97">
        <f>IF(AH17="","",IF(AH17&gt;AJ17,1,0))</f>
        <v>0</v>
      </c>
      <c r="AH17" s="105">
        <v>11</v>
      </c>
      <c r="AI17" s="97" t="s">
        <v>13</v>
      </c>
      <c r="AJ17" s="102">
        <v>15</v>
      </c>
      <c r="AK17" s="97">
        <f>IF(AJ17="","",IF(AJ17&gt;AH17,1,0))</f>
        <v>1</v>
      </c>
      <c r="AL17" s="185"/>
      <c r="AM17" s="34" t="str">
        <f>IF(AN17="","",IF(AN17&gt;AP17,1,0))</f>
        <v/>
      </c>
      <c r="AN17" s="41"/>
      <c r="AO17" s="34" t="s">
        <v>13</v>
      </c>
      <c r="AP17" s="67"/>
      <c r="AQ17" s="34" t="str">
        <f>IF(AP17="","",IF(AP17&gt;AN17,1,0))</f>
        <v/>
      </c>
      <c r="AR17" s="144"/>
      <c r="AS17" s="97" t="str">
        <f>IF(AT17="","",IF(AT17&gt;AV17,1,0))</f>
        <v/>
      </c>
      <c r="AT17" s="105"/>
      <c r="AU17" s="97" t="s">
        <v>13</v>
      </c>
      <c r="AV17" s="102"/>
      <c r="AW17" s="97" t="str">
        <f>IF(AV17="","",IF(AV17&gt;AT17,1,0))</f>
        <v/>
      </c>
      <c r="AX17" s="203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203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171"/>
      <c r="BK17" s="171"/>
      <c r="BL17" s="171"/>
      <c r="BM17" s="176"/>
      <c r="BN17" s="179"/>
      <c r="BO17" s="160"/>
      <c r="BP17" s="160"/>
      <c r="BQ17" s="157"/>
      <c r="BR17" s="160"/>
      <c r="BS17" s="160"/>
      <c r="BT17" s="163"/>
      <c r="BU17" s="166"/>
      <c r="BW17" s="21"/>
    </row>
    <row r="18" spans="1:77" ht="12" customHeight="1">
      <c r="A18" s="207"/>
      <c r="B18" s="193"/>
      <c r="C18" s="33">
        <f>Y6</f>
        <v>0</v>
      </c>
      <c r="D18" s="127">
        <f>X6</f>
        <v>6</v>
      </c>
      <c r="E18" s="47" t="s">
        <v>13</v>
      </c>
      <c r="F18" s="127">
        <f>V6</f>
        <v>15</v>
      </c>
      <c r="G18" s="15">
        <f>U6</f>
        <v>1</v>
      </c>
      <c r="H18" s="196"/>
      <c r="I18" s="34">
        <f>Y10</f>
        <v>0</v>
      </c>
      <c r="J18" s="34">
        <f>X10</f>
        <v>10</v>
      </c>
      <c r="K18" s="34" t="s">
        <v>13</v>
      </c>
      <c r="L18" s="34">
        <f>V10</f>
        <v>15</v>
      </c>
      <c r="M18" s="48">
        <f>U10</f>
        <v>1</v>
      </c>
      <c r="N18" s="182"/>
      <c r="O18" s="35">
        <f>Y14</f>
        <v>0</v>
      </c>
      <c r="P18" s="48">
        <f>X14</f>
        <v>8</v>
      </c>
      <c r="Q18" s="34" t="s">
        <v>13</v>
      </c>
      <c r="R18" s="35">
        <f>V14</f>
        <v>15</v>
      </c>
      <c r="S18" s="48">
        <f>U14</f>
        <v>1</v>
      </c>
      <c r="T18" s="214"/>
      <c r="U18" s="215"/>
      <c r="V18" s="215"/>
      <c r="W18" s="215"/>
      <c r="X18" s="215"/>
      <c r="Y18" s="216"/>
      <c r="Z18" s="185"/>
      <c r="AA18" s="34" t="str">
        <f>IF(AB18="","",IF(AB18&gt;AD18,1,0))</f>
        <v/>
      </c>
      <c r="AB18" s="34"/>
      <c r="AC18" s="34" t="s">
        <v>13</v>
      </c>
      <c r="AD18" s="35"/>
      <c r="AE18" s="34" t="str">
        <f>IF(AD18="","",IF(AD18&gt;AB18,1,0))</f>
        <v/>
      </c>
      <c r="AF18" s="144"/>
      <c r="AG18" s="97">
        <f>IF(AH18="","",IF(AH18&gt;AJ18,1,0))</f>
        <v>0</v>
      </c>
      <c r="AH18" s="106">
        <v>14</v>
      </c>
      <c r="AI18" s="97" t="s">
        <v>13</v>
      </c>
      <c r="AJ18" s="103">
        <v>16</v>
      </c>
      <c r="AK18" s="97">
        <f>IF(AJ18="","",IF(AJ18&gt;AH18,1,0))</f>
        <v>1</v>
      </c>
      <c r="AL18" s="185"/>
      <c r="AM18" s="34" t="str">
        <f>IF(AN18="","",IF(AN18&gt;AP18,1,0))</f>
        <v/>
      </c>
      <c r="AN18" s="34"/>
      <c r="AO18" s="34" t="s">
        <v>13</v>
      </c>
      <c r="AP18" s="35"/>
      <c r="AQ18" s="34" t="str">
        <f>IF(AP18="","",IF(AP18&gt;AN18,1,0))</f>
        <v/>
      </c>
      <c r="AR18" s="144"/>
      <c r="AS18" s="97" t="str">
        <f>IF(AT18="","",IF(AT18&gt;AV18,1,0))</f>
        <v/>
      </c>
      <c r="AT18" s="106"/>
      <c r="AU18" s="97" t="s">
        <v>13</v>
      </c>
      <c r="AV18" s="103"/>
      <c r="AW18" s="97" t="str">
        <f>IF(AV18="","",IF(AV18&gt;AT18,1,0))</f>
        <v/>
      </c>
      <c r="AX18" s="203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203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171"/>
      <c r="BK18" s="171"/>
      <c r="BL18" s="171"/>
      <c r="BM18" s="176"/>
      <c r="BN18" s="179"/>
      <c r="BO18" s="160"/>
      <c r="BP18" s="160"/>
      <c r="BQ18" s="157"/>
      <c r="BR18" s="160"/>
      <c r="BS18" s="160"/>
      <c r="BT18" s="163"/>
      <c r="BU18" s="166"/>
      <c r="BW18" s="21"/>
    </row>
    <row r="19" spans="1:77" ht="12" customHeight="1" thickBot="1">
      <c r="A19" s="208"/>
      <c r="B19" s="227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206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200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217"/>
      <c r="U19" s="218"/>
      <c r="V19" s="218"/>
      <c r="W19" s="218"/>
      <c r="X19" s="218"/>
      <c r="Y19" s="219"/>
      <c r="Z19" s="201"/>
      <c r="AA19" s="34" t="str">
        <f>IF(AB19="","",IF(AB19&gt;AD19,1,0))</f>
        <v/>
      </c>
      <c r="AB19" s="38"/>
      <c r="AC19" s="38" t="s">
        <v>13</v>
      </c>
      <c r="AD19" s="46"/>
      <c r="AE19" s="34" t="str">
        <f>IF(AD19="","",IF(AD19&gt;AB19,1,0))</f>
        <v/>
      </c>
      <c r="AF19" s="145"/>
      <c r="AG19" s="97" t="str">
        <f>IF(AH19="","",IF(AH19&gt;AJ19,1,0))</f>
        <v/>
      </c>
      <c r="AH19" s="107"/>
      <c r="AI19" s="108" t="s">
        <v>13</v>
      </c>
      <c r="AJ19" s="104"/>
      <c r="AK19" s="97" t="str">
        <f>IF(AJ19="","",IF(AJ19&gt;AH19,1,0))</f>
        <v/>
      </c>
      <c r="AL19" s="201"/>
      <c r="AM19" s="34" t="str">
        <f>IF(AN19="","",IF(AN19&gt;AP19,1,0))</f>
        <v/>
      </c>
      <c r="AN19" s="38"/>
      <c r="AO19" s="38" t="s">
        <v>13</v>
      </c>
      <c r="AP19" s="46"/>
      <c r="AQ19" s="34" t="str">
        <f>IF(AP19="","",IF(AP19&gt;AN19,1,0))</f>
        <v/>
      </c>
      <c r="AR19" s="145"/>
      <c r="AS19" s="97" t="str">
        <f>IF(AT19="","",IF(AT19&gt;AV19,1,0))</f>
        <v/>
      </c>
      <c r="AT19" s="107"/>
      <c r="AU19" s="108" t="s">
        <v>13</v>
      </c>
      <c r="AV19" s="104"/>
      <c r="AW19" s="97" t="str">
        <f>IF(AV19="","",IF(AV19&gt;AT19,1,0))</f>
        <v/>
      </c>
      <c r="AX19" s="204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204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174"/>
      <c r="BK19" s="174"/>
      <c r="BL19" s="174"/>
      <c r="BM19" s="177"/>
      <c r="BN19" s="199"/>
      <c r="BO19" s="190"/>
      <c r="BP19" s="190"/>
      <c r="BQ19" s="191"/>
      <c r="BR19" s="190"/>
      <c r="BS19" s="190"/>
      <c r="BT19" s="187"/>
      <c r="BU19" s="188"/>
      <c r="BW19" s="21"/>
    </row>
    <row r="20" spans="1:77" ht="12" customHeight="1">
      <c r="A20" s="28">
        <f>T2</f>
        <v>0</v>
      </c>
      <c r="B20" s="193" t="str">
        <f>Z4</f>
        <v>④</v>
      </c>
      <c r="C20" s="40"/>
      <c r="D20" s="41">
        <f>AD4</f>
        <v>2</v>
      </c>
      <c r="E20" s="41" t="s">
        <v>13</v>
      </c>
      <c r="F20" s="41">
        <f>AA4</f>
        <v>1</v>
      </c>
      <c r="G20" s="42"/>
      <c r="H20" s="195" t="str">
        <f>$Z$8</f>
        <v>②</v>
      </c>
      <c r="I20" s="30"/>
      <c r="J20" s="30">
        <f>AD8</f>
        <v>0</v>
      </c>
      <c r="K20" s="30" t="s">
        <v>13</v>
      </c>
      <c r="L20" s="43">
        <f>AA8</f>
        <v>2</v>
      </c>
      <c r="M20" s="31"/>
      <c r="N20" s="181" t="str">
        <f>$Z$12</f>
        <v>⑧</v>
      </c>
      <c r="O20" s="30"/>
      <c r="P20" s="30">
        <f>AD12</f>
        <v>0</v>
      </c>
      <c r="Q20" s="30" t="s">
        <v>13</v>
      </c>
      <c r="R20" s="43">
        <f>AA12</f>
        <v>2</v>
      </c>
      <c r="S20" s="31"/>
      <c r="T20" s="181">
        <f>Z16</f>
        <v>0</v>
      </c>
      <c r="U20" s="50"/>
      <c r="V20" s="30" t="str">
        <f>AD16</f>
        <v/>
      </c>
      <c r="W20" s="30" t="s">
        <v>13</v>
      </c>
      <c r="X20" s="43" t="str">
        <f>AA16</f>
        <v/>
      </c>
      <c r="Y20" s="31"/>
      <c r="Z20" s="211"/>
      <c r="AA20" s="212"/>
      <c r="AB20" s="212"/>
      <c r="AC20" s="212"/>
      <c r="AD20" s="212"/>
      <c r="AE20" s="213"/>
      <c r="AF20" s="143" t="s">
        <v>20</v>
      </c>
      <c r="AG20" s="98">
        <f>IF(AH21="","",SUM(AG21:AG23))</f>
        <v>1</v>
      </c>
      <c r="AH20" s="99"/>
      <c r="AI20" s="101" t="s">
        <v>13</v>
      </c>
      <c r="AJ20" s="98">
        <f>IF(AJ21="","",SUM(AK21:AK23))</f>
        <v>2</v>
      </c>
      <c r="AK20" s="99"/>
      <c r="AL20" s="143"/>
      <c r="AM20" s="98" t="str">
        <f>IF(AN21="","",SUM(AM21:AM23))</f>
        <v/>
      </c>
      <c r="AN20" s="99"/>
      <c r="AO20" s="101" t="s">
        <v>13</v>
      </c>
      <c r="AP20" s="98" t="str">
        <f>IF(AP21="","",SUM(AQ21:AQ23))</f>
        <v/>
      </c>
      <c r="AQ20" s="99"/>
      <c r="AR20" s="184"/>
      <c r="AS20" s="93" t="str">
        <f>IF(AT21="","",SUM(AS21:AS23))</f>
        <v/>
      </c>
      <c r="AT20" s="94"/>
      <c r="AU20" s="41" t="s">
        <v>13</v>
      </c>
      <c r="AV20" s="93" t="str">
        <f>IF(AV21="","",SUM(AW21:AW23))</f>
        <v/>
      </c>
      <c r="AW20" s="94"/>
      <c r="AX20" s="202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202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173">
        <f>SUMPRODUCT((D20=2)+(J20=2)+(P20=2)+(V20=2)+(AG20=2)+(AM20=2)+(AS20=2)+(AY20=2)+(BE20=2))</f>
        <v>1</v>
      </c>
      <c r="BK20" s="205"/>
      <c r="BL20" s="173">
        <f>SUMPRODUCT((L20=2)+(R20=2)+(F20=2)+(X20=2)+(AJ20=2)+(AP20=2)+(AV20=2)+(BB20=2)+(BH20=2))</f>
        <v>3</v>
      </c>
      <c r="BM20" s="175">
        <f t="shared" ref="BM20" si="3">SUM(BJ20*2)+BL20</f>
        <v>5</v>
      </c>
      <c r="BN20" s="198">
        <f>SUM(D20,J20,P20,V20,,AG20,AM20,AS20,AY20,BE20)</f>
        <v>3</v>
      </c>
      <c r="BO20" s="189" t="s">
        <v>14</v>
      </c>
      <c r="BP20" s="189">
        <f>SUM(F20,L20,R20,X20,AJ20,AP20,AV20,BB20,BH20)</f>
        <v>7</v>
      </c>
      <c r="BQ20" s="156">
        <f>SUM(BN20/BP20)</f>
        <v>0.42857142857142855</v>
      </c>
      <c r="BR20" s="189">
        <f>SUM(J21,J22,J23,P21,P22,P23,V21,V22,V23,AB21,AB22,AB23,AH21,AH22,AH23,AN21,AN22,AN23,AT21,AT22,AT23,AZ21,AZ22,AZ23,BF21,BF22,BF23,D21,D22,D23)</f>
        <v>120</v>
      </c>
      <c r="BS20" s="189">
        <f>SUM(F21,F22,F23,L21,L22,L23,R21,R22,R23,X21,X22,X23,AD21,AD22,AD23,AJ21,AJ22,AJ23,AP21,AP22,AP23,AV21,AV22,AV23,BB21,BB22,BB23,BH21,BH22,BH23)</f>
        <v>146</v>
      </c>
      <c r="BT20" s="162">
        <f>SUM(BR20/BS20)</f>
        <v>0.82191780821917804</v>
      </c>
      <c r="BU20" s="166">
        <f>$BV20</f>
        <v>5</v>
      </c>
      <c r="BV20" s="1">
        <f>RANK(BY20,BY$4:BY$43)</f>
        <v>5</v>
      </c>
      <c r="BW20" s="21">
        <f>IF(BN20=0,0,IF(BP20=0,9,BQ20))</f>
        <v>0.42857142857142855</v>
      </c>
      <c r="BX20" s="1">
        <f>IF(BR20=0,0,BT20)</f>
        <v>0.82191780821917804</v>
      </c>
      <c r="BY20" s="1">
        <f>BJ20+0.01*BW20+0.00001*BX20</f>
        <v>1.0042939334637964</v>
      </c>
    </row>
    <row r="21" spans="1:77" ht="12" customHeight="1">
      <c r="A21" s="225" t="str">
        <f>Z3</f>
        <v>ＢＥＡＲＳ</v>
      </c>
      <c r="B21" s="193"/>
      <c r="C21" s="33">
        <f>AE5</f>
        <v>0</v>
      </c>
      <c r="D21" s="127">
        <f>AD5</f>
        <v>11</v>
      </c>
      <c r="E21" s="127" t="s">
        <v>14</v>
      </c>
      <c r="F21" s="127">
        <f>AB5</f>
        <v>15</v>
      </c>
      <c r="G21" s="15">
        <f>AA5</f>
        <v>1</v>
      </c>
      <c r="H21" s="196"/>
      <c r="I21" s="34">
        <f>AE9</f>
        <v>0</v>
      </c>
      <c r="J21" s="34">
        <f>AD9</f>
        <v>10</v>
      </c>
      <c r="K21" s="34" t="s">
        <v>13</v>
      </c>
      <c r="L21" s="35">
        <f>AB9</f>
        <v>15</v>
      </c>
      <c r="M21" s="48">
        <f>AA9</f>
        <v>1</v>
      </c>
      <c r="N21" s="182"/>
      <c r="O21" s="34">
        <f>AE13</f>
        <v>0</v>
      </c>
      <c r="P21" s="34">
        <f>AD13</f>
        <v>12</v>
      </c>
      <c r="Q21" s="34" t="s">
        <v>13</v>
      </c>
      <c r="R21" s="35">
        <f>AB13</f>
        <v>15</v>
      </c>
      <c r="S21" s="48">
        <f>AA13</f>
        <v>1</v>
      </c>
      <c r="T21" s="182"/>
      <c r="U21" s="51" t="str">
        <f>AE17</f>
        <v/>
      </c>
      <c r="V21" s="34">
        <f>AD17</f>
        <v>0</v>
      </c>
      <c r="W21" s="34" t="s">
        <v>13</v>
      </c>
      <c r="X21" s="35">
        <f>AB17</f>
        <v>0</v>
      </c>
      <c r="Y21" s="48" t="str">
        <f>AA17</f>
        <v/>
      </c>
      <c r="Z21" s="214"/>
      <c r="AA21" s="215"/>
      <c r="AB21" s="215"/>
      <c r="AC21" s="215"/>
      <c r="AD21" s="215"/>
      <c r="AE21" s="216"/>
      <c r="AF21" s="144"/>
      <c r="AG21" s="97">
        <f>IF(AH21="","",IF(AH21&gt;AJ21,1,0))</f>
        <v>1</v>
      </c>
      <c r="AH21" s="105">
        <v>15</v>
      </c>
      <c r="AI21" s="97" t="s">
        <v>13</v>
      </c>
      <c r="AJ21" s="102">
        <v>12</v>
      </c>
      <c r="AK21" s="97">
        <f>IF(AJ21="","",IF(AJ21&gt;AH21,1,0))</f>
        <v>0</v>
      </c>
      <c r="AL21" s="144"/>
      <c r="AM21" s="97" t="str">
        <f>IF(AN21="","",IF(AN21&gt;AP21,1,0))</f>
        <v/>
      </c>
      <c r="AN21" s="105"/>
      <c r="AO21" s="97"/>
      <c r="AP21" s="102"/>
      <c r="AQ21" s="97" t="str">
        <f>IF(AP21="","",IF(AP21&gt;AN21,1,0))</f>
        <v/>
      </c>
      <c r="AR21" s="185"/>
      <c r="AS21" s="34" t="str">
        <f>IF(AT21="","",IF(AT21&gt;AV21,1,0))</f>
        <v/>
      </c>
      <c r="AT21" s="41"/>
      <c r="AU21" s="34"/>
      <c r="AV21" s="67"/>
      <c r="AW21" s="34" t="str">
        <f>IF(AV21="","",IF(AV21&gt;AT21,1,0))</f>
        <v/>
      </c>
      <c r="AX21" s="203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203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171"/>
      <c r="BK21" s="171"/>
      <c r="BL21" s="171"/>
      <c r="BM21" s="176"/>
      <c r="BN21" s="179"/>
      <c r="BO21" s="160"/>
      <c r="BP21" s="160"/>
      <c r="BQ21" s="157"/>
      <c r="BR21" s="160"/>
      <c r="BS21" s="160"/>
      <c r="BT21" s="163"/>
      <c r="BU21" s="166"/>
      <c r="BW21" s="21"/>
    </row>
    <row r="22" spans="1:77" ht="12" customHeight="1">
      <c r="A22" s="225"/>
      <c r="B22" s="193"/>
      <c r="C22" s="33">
        <f>AE6</f>
        <v>1</v>
      </c>
      <c r="D22" s="127">
        <f>AD6</f>
        <v>17</v>
      </c>
      <c r="E22" s="127" t="s">
        <v>14</v>
      </c>
      <c r="F22" s="127">
        <f>AB6</f>
        <v>15</v>
      </c>
      <c r="G22" s="15">
        <f>AA6</f>
        <v>0</v>
      </c>
      <c r="H22" s="196"/>
      <c r="I22" s="34">
        <f>AE10</f>
        <v>0</v>
      </c>
      <c r="J22" s="34">
        <f>AD10</f>
        <v>12</v>
      </c>
      <c r="K22" s="34" t="s">
        <v>13</v>
      </c>
      <c r="L22" s="35">
        <f>AB10</f>
        <v>15</v>
      </c>
      <c r="M22" s="48">
        <f>AA10</f>
        <v>1</v>
      </c>
      <c r="N22" s="182"/>
      <c r="O22" s="34">
        <f>AE14</f>
        <v>0</v>
      </c>
      <c r="P22" s="34">
        <f>AD14</f>
        <v>7</v>
      </c>
      <c r="Q22" s="34" t="s">
        <v>13</v>
      </c>
      <c r="R22" s="35">
        <f>AB14</f>
        <v>15</v>
      </c>
      <c r="S22" s="48">
        <f>AA14</f>
        <v>1</v>
      </c>
      <c r="T22" s="182"/>
      <c r="U22" s="51" t="str">
        <f>AE18</f>
        <v/>
      </c>
      <c r="V22" s="34">
        <f>AD18</f>
        <v>0</v>
      </c>
      <c r="W22" s="34" t="s">
        <v>13</v>
      </c>
      <c r="X22" s="35">
        <f>AB18</f>
        <v>0</v>
      </c>
      <c r="Y22" s="48" t="str">
        <f>AA18</f>
        <v/>
      </c>
      <c r="Z22" s="214"/>
      <c r="AA22" s="215"/>
      <c r="AB22" s="215"/>
      <c r="AC22" s="215"/>
      <c r="AD22" s="215"/>
      <c r="AE22" s="216"/>
      <c r="AF22" s="144"/>
      <c r="AG22" s="97">
        <f>IF(AH22="","",IF(AH22&gt;AJ22,1,0))</f>
        <v>0</v>
      </c>
      <c r="AH22" s="106">
        <v>11</v>
      </c>
      <c r="AI22" s="97" t="s">
        <v>13</v>
      </c>
      <c r="AJ22" s="103">
        <v>15</v>
      </c>
      <c r="AK22" s="97">
        <f>IF(AJ22="","",IF(AJ22&gt;AH22,1,0))</f>
        <v>1</v>
      </c>
      <c r="AL22" s="144"/>
      <c r="AM22" s="97" t="str">
        <f>IF(AN22="","",IF(AN22&gt;AP22,1,0))</f>
        <v/>
      </c>
      <c r="AN22" s="106"/>
      <c r="AO22" s="97"/>
      <c r="AP22" s="103"/>
      <c r="AQ22" s="97" t="str">
        <f>IF(AP22="","",IF(AP22&gt;AN22,1,0))</f>
        <v/>
      </c>
      <c r="AR22" s="185"/>
      <c r="AS22" s="34" t="str">
        <f>IF(AT22="","",IF(AT22&gt;AV22,1,0))</f>
        <v/>
      </c>
      <c r="AT22" s="34"/>
      <c r="AU22" s="34"/>
      <c r="AV22" s="35"/>
      <c r="AW22" s="34" t="str">
        <f>IF(AV22="","",IF(AV22&gt;AT22,1,0))</f>
        <v/>
      </c>
      <c r="AX22" s="203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203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171"/>
      <c r="BK22" s="171"/>
      <c r="BL22" s="171"/>
      <c r="BM22" s="176"/>
      <c r="BN22" s="179"/>
      <c r="BO22" s="160"/>
      <c r="BP22" s="160"/>
      <c r="BQ22" s="157"/>
      <c r="BR22" s="160"/>
      <c r="BS22" s="160"/>
      <c r="BT22" s="163"/>
      <c r="BU22" s="166"/>
      <c r="BW22" s="21"/>
    </row>
    <row r="23" spans="1:77" ht="12" customHeight="1" thickBot="1">
      <c r="A23" s="226"/>
      <c r="B23" s="221"/>
      <c r="C23" s="37">
        <f>AE7</f>
        <v>1</v>
      </c>
      <c r="D23" s="22">
        <f>AD7</f>
        <v>16</v>
      </c>
      <c r="E23" s="22" t="s">
        <v>14</v>
      </c>
      <c r="F23" s="22">
        <f>AB7</f>
        <v>14</v>
      </c>
      <c r="G23" s="24">
        <f>AA7</f>
        <v>0</v>
      </c>
      <c r="H23" s="206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200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200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217"/>
      <c r="AA23" s="218"/>
      <c r="AB23" s="218"/>
      <c r="AC23" s="218"/>
      <c r="AD23" s="218"/>
      <c r="AE23" s="219"/>
      <c r="AF23" s="145"/>
      <c r="AG23" s="97">
        <f>IF(AH23="","",IF(AH23&gt;AJ23,1,0))</f>
        <v>0</v>
      </c>
      <c r="AH23" s="107">
        <v>9</v>
      </c>
      <c r="AI23" s="108"/>
      <c r="AJ23" s="104">
        <v>15</v>
      </c>
      <c r="AK23" s="97">
        <f>IF(AJ23="","",IF(AJ23&gt;AH23,1,0))</f>
        <v>1</v>
      </c>
      <c r="AL23" s="145"/>
      <c r="AM23" s="97" t="str">
        <f>IF(AN23="","",IF(AN23&gt;AP23,1,0))</f>
        <v/>
      </c>
      <c r="AN23" s="107"/>
      <c r="AO23" s="108" t="s">
        <v>13</v>
      </c>
      <c r="AP23" s="104"/>
      <c r="AQ23" s="97" t="str">
        <f>IF(AP23="","",IF(AP23&gt;AN23,1,0))</f>
        <v/>
      </c>
      <c r="AR23" s="201"/>
      <c r="AS23" s="34" t="str">
        <f>IF(AT23="","",IF(AT23&gt;AV23,1,0))</f>
        <v/>
      </c>
      <c r="AT23" s="38"/>
      <c r="AU23" s="38" t="s">
        <v>13</v>
      </c>
      <c r="AV23" s="46"/>
      <c r="AW23" s="34" t="str">
        <f>IF(AV23="","",IF(AV23&gt;AT23,1,0))</f>
        <v/>
      </c>
      <c r="AX23" s="204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204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174"/>
      <c r="BK23" s="174"/>
      <c r="BL23" s="174"/>
      <c r="BM23" s="177"/>
      <c r="BN23" s="199"/>
      <c r="BO23" s="190"/>
      <c r="BP23" s="190"/>
      <c r="BQ23" s="191"/>
      <c r="BR23" s="190"/>
      <c r="BS23" s="190"/>
      <c r="BT23" s="187"/>
      <c r="BU23" s="188"/>
      <c r="BW23" s="21"/>
    </row>
    <row r="24" spans="1:77" ht="12" customHeight="1">
      <c r="A24" s="95">
        <f>Z2</f>
        <v>0</v>
      </c>
      <c r="B24" s="220" t="str">
        <f>$AF$4</f>
        <v>①</v>
      </c>
      <c r="C24" s="29"/>
      <c r="D24" s="8">
        <f>AJ4</f>
        <v>1</v>
      </c>
      <c r="E24" s="8" t="s">
        <v>13</v>
      </c>
      <c r="F24" s="8">
        <f>AG4</f>
        <v>2</v>
      </c>
      <c r="G24" s="10"/>
      <c r="H24" s="195" t="str">
        <f>AF8</f>
        <v>⑨</v>
      </c>
      <c r="I24" s="30"/>
      <c r="J24" s="30">
        <f>AJ8</f>
        <v>1</v>
      </c>
      <c r="K24" s="30" t="s">
        <v>13</v>
      </c>
      <c r="L24" s="43">
        <f>AG8</f>
        <v>2</v>
      </c>
      <c r="M24" s="31"/>
      <c r="N24" s="222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181" t="str">
        <f>AF16</f>
        <v>⑤</v>
      </c>
      <c r="U24" s="50"/>
      <c r="V24" s="30">
        <f>AJ16</f>
        <v>2</v>
      </c>
      <c r="W24" s="30" t="s">
        <v>13</v>
      </c>
      <c r="X24" s="43">
        <f>AG16</f>
        <v>0</v>
      </c>
      <c r="Y24" s="31"/>
      <c r="Z24" s="181" t="str">
        <f>AF20</f>
        <v>⑫</v>
      </c>
      <c r="AA24" s="50"/>
      <c r="AB24" s="30">
        <f>AJ20</f>
        <v>2</v>
      </c>
      <c r="AC24" s="30" t="s">
        <v>13</v>
      </c>
      <c r="AD24" s="43">
        <f>AG20</f>
        <v>1</v>
      </c>
      <c r="AE24" s="31"/>
      <c r="AF24" s="211"/>
      <c r="AG24" s="212"/>
      <c r="AH24" s="212"/>
      <c r="AI24" s="212"/>
      <c r="AJ24" s="212"/>
      <c r="AK24" s="213"/>
      <c r="AL24" s="184"/>
      <c r="AM24" s="93" t="str">
        <f>IF(AN25="","",SUM(AM25:AM27))</f>
        <v/>
      </c>
      <c r="AN24" s="94"/>
      <c r="AO24" s="41" t="s">
        <v>13</v>
      </c>
      <c r="AP24" s="93" t="str">
        <f>IF(AP25="","",SUM(AQ25:AQ27))</f>
        <v/>
      </c>
      <c r="AQ24" s="94"/>
      <c r="AR24" s="143" t="s">
        <v>24</v>
      </c>
      <c r="AS24" s="98" t="str">
        <f>IF(AT25="","",SUM(AS25:AS27))</f>
        <v/>
      </c>
      <c r="AT24" s="99"/>
      <c r="AU24" s="101" t="s">
        <v>13</v>
      </c>
      <c r="AV24" s="98" t="str">
        <f>IF(AV25="","",SUM(AW25:AW27))</f>
        <v/>
      </c>
      <c r="AW24" s="99"/>
      <c r="AX24" s="202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202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173">
        <f>SUMPRODUCT((J24=2)+(P24=2)+(V24=2)+(AB24=2)+(D24=2)+(AM24=2)+(AS24=2)+(AY24=2)+(BE24=2))</f>
        <v>2</v>
      </c>
      <c r="BK24" s="205" t="s">
        <v>14</v>
      </c>
      <c r="BL24" s="173">
        <f>SUMPRODUCT((L24=2)+(R24=2)+(X24=2)+(F24=2)+(AD24=2)+(AP24=2)+(AV24=2)+(BB24=2)+(BH24=2))</f>
        <v>2</v>
      </c>
      <c r="BM24" s="175">
        <f t="shared" ref="BM24" si="4">SUM(BJ24*2)+BL24</f>
        <v>6</v>
      </c>
      <c r="BN24" s="198">
        <f>SUM(D24,J24,P24,V24,AB24,AM24,AS24,AY24,BE24)</f>
        <v>6</v>
      </c>
      <c r="BO24" s="189" t="s">
        <v>14</v>
      </c>
      <c r="BP24" s="189">
        <f>SUM(F24,L24,R24,X24,AD24,AP24,AV24,BB24,BH24)</f>
        <v>5</v>
      </c>
      <c r="BQ24" s="156">
        <f>SUM(BN24/BP24)</f>
        <v>1.2</v>
      </c>
      <c r="BR24" s="189">
        <f>SUM(J25,J26,J27,P25,P26,P27,V25,V26,V27,AB25,AB26,AB27,AH25,AH26,AH27,AN25,AN26,AN27,AT25,AT26,AT27,AZ25,AZ26,AZ27,BF25,BF26,BF27,D25,D26,D27)</f>
        <v>140</v>
      </c>
      <c r="BS24" s="189">
        <f>SUM(F25,F26,F27,L25,L26,L27,R25,R26,R27,X25,X26,X27,AD25,AD26,AD27,AJ25,AJ26,AJ27,AP25,AP26,AP27,AV25,AV26,AV27,BB25,BB26,BB27,BH25,BH26,BH27)</f>
        <v>144</v>
      </c>
      <c r="BT24" s="162">
        <f>SUM(BR24/BS24)</f>
        <v>0.97222222222222221</v>
      </c>
      <c r="BU24" s="166">
        <f>$BV24</f>
        <v>4</v>
      </c>
      <c r="BV24" s="1">
        <f>RANK(BY24,BY$4:BY$43)</f>
        <v>4</v>
      </c>
      <c r="BW24" s="21">
        <f>IF(BN24=0,0,IF(BP24=0,9,BQ24))</f>
        <v>1.2</v>
      </c>
      <c r="BX24" s="1">
        <f>IF(BR24=0,0,BT24)</f>
        <v>0.97222222222222221</v>
      </c>
      <c r="BY24" s="1">
        <f>BJ24+0.01*BW24+0.00001*BX24</f>
        <v>2.0120097222222224</v>
      </c>
    </row>
    <row r="25" spans="1:77" ht="12" customHeight="1">
      <c r="A25" s="225" t="str">
        <f>AF3</f>
        <v>ペガサス</v>
      </c>
      <c r="B25" s="193"/>
      <c r="C25" s="33">
        <f>AK5</f>
        <v>0</v>
      </c>
      <c r="D25" s="127">
        <f>AJ5</f>
        <v>11</v>
      </c>
      <c r="E25" s="127" t="s">
        <v>14</v>
      </c>
      <c r="F25" s="127">
        <f>AH5</f>
        <v>15</v>
      </c>
      <c r="G25" s="15">
        <f>AG5</f>
        <v>1</v>
      </c>
      <c r="H25" s="196"/>
      <c r="I25" s="34">
        <f>AK9</f>
        <v>1</v>
      </c>
      <c r="J25" s="34">
        <f>AJ9</f>
        <v>15</v>
      </c>
      <c r="K25" s="34" t="s">
        <v>13</v>
      </c>
      <c r="L25" s="35">
        <f>AH9</f>
        <v>11</v>
      </c>
      <c r="M25" s="48">
        <f>AG9</f>
        <v>0</v>
      </c>
      <c r="N25" s="223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 t="str">
        <f>AG13</f>
        <v/>
      </c>
      <c r="T25" s="182"/>
      <c r="U25" s="51">
        <f>AK17</f>
        <v>1</v>
      </c>
      <c r="V25" s="34">
        <f>AJ17</f>
        <v>15</v>
      </c>
      <c r="W25" s="34" t="s">
        <v>13</v>
      </c>
      <c r="X25" s="35">
        <f>AH17</f>
        <v>11</v>
      </c>
      <c r="Y25" s="48">
        <f>AG17</f>
        <v>0</v>
      </c>
      <c r="Z25" s="182"/>
      <c r="AA25" s="51">
        <f>AK21</f>
        <v>0</v>
      </c>
      <c r="AB25" s="34">
        <f>AJ21</f>
        <v>12</v>
      </c>
      <c r="AC25" s="34" t="s">
        <v>13</v>
      </c>
      <c r="AD25" s="35">
        <f>AH21</f>
        <v>15</v>
      </c>
      <c r="AE25" s="48">
        <f>AG21</f>
        <v>1</v>
      </c>
      <c r="AF25" s="214"/>
      <c r="AG25" s="215"/>
      <c r="AH25" s="215"/>
      <c r="AI25" s="215"/>
      <c r="AJ25" s="215"/>
      <c r="AK25" s="216"/>
      <c r="AL25" s="185"/>
      <c r="AM25" s="34" t="str">
        <f>IF(AN25="","",IF(AN25&gt;AP25,1,0))</f>
        <v/>
      </c>
      <c r="AN25" s="41"/>
      <c r="AO25" s="34" t="s">
        <v>13</v>
      </c>
      <c r="AP25" s="67"/>
      <c r="AQ25" s="34" t="str">
        <f>IF(AP25="","",IF(AP25&gt;AN25,1,0))</f>
        <v/>
      </c>
      <c r="AR25" s="144"/>
      <c r="AS25" s="97" t="str">
        <f>IF(AT25="","",IF(AT25&gt;AV25,1,0))</f>
        <v/>
      </c>
      <c r="AT25" s="105"/>
      <c r="AU25" s="97" t="s">
        <v>13</v>
      </c>
      <c r="AV25" s="102"/>
      <c r="AW25" s="97" t="str">
        <f>IF(AV25="","",IF(AV25&gt;AT25,1,0))</f>
        <v/>
      </c>
      <c r="AX25" s="203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203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171"/>
      <c r="BK25" s="171"/>
      <c r="BL25" s="171"/>
      <c r="BM25" s="176"/>
      <c r="BN25" s="179"/>
      <c r="BO25" s="160"/>
      <c r="BP25" s="160"/>
      <c r="BQ25" s="157"/>
      <c r="BR25" s="160"/>
      <c r="BS25" s="160"/>
      <c r="BT25" s="163"/>
      <c r="BU25" s="166"/>
      <c r="BW25" s="21"/>
    </row>
    <row r="26" spans="1:77" ht="12" customHeight="1">
      <c r="A26" s="225"/>
      <c r="B26" s="193"/>
      <c r="C26" s="33">
        <f>AK6</f>
        <v>1</v>
      </c>
      <c r="D26" s="127">
        <f>AJ6</f>
        <v>15</v>
      </c>
      <c r="E26" s="127" t="s">
        <v>14</v>
      </c>
      <c r="F26" s="127">
        <f>AH6</f>
        <v>13</v>
      </c>
      <c r="G26" s="15">
        <f>AG6</f>
        <v>0</v>
      </c>
      <c r="H26" s="196"/>
      <c r="I26" s="34">
        <f>AK10</f>
        <v>0</v>
      </c>
      <c r="J26" s="34">
        <f>AJ10</f>
        <v>10</v>
      </c>
      <c r="K26" s="34"/>
      <c r="L26" s="35">
        <f>AH10</f>
        <v>15</v>
      </c>
      <c r="M26" s="48">
        <f>AG10</f>
        <v>1</v>
      </c>
      <c r="N26" s="223"/>
      <c r="O26" s="34" t="str">
        <f>AK14</f>
        <v/>
      </c>
      <c r="P26" s="34">
        <f>AJ14</f>
        <v>0</v>
      </c>
      <c r="Q26" s="34"/>
      <c r="R26" s="35">
        <f>AH14</f>
        <v>0</v>
      </c>
      <c r="S26" s="48" t="str">
        <f>AG14</f>
        <v/>
      </c>
      <c r="T26" s="182"/>
      <c r="U26" s="51">
        <f>AK18</f>
        <v>1</v>
      </c>
      <c r="V26" s="34">
        <f>AJ18</f>
        <v>16</v>
      </c>
      <c r="W26" s="34"/>
      <c r="X26" s="35">
        <f>AH18</f>
        <v>14</v>
      </c>
      <c r="Y26" s="48">
        <f>AG18</f>
        <v>0</v>
      </c>
      <c r="Z26" s="182"/>
      <c r="AA26" s="51">
        <f>AK22</f>
        <v>1</v>
      </c>
      <c r="AB26" s="34">
        <f>AJ22</f>
        <v>15</v>
      </c>
      <c r="AC26" s="34"/>
      <c r="AD26" s="35">
        <f>AH22</f>
        <v>11</v>
      </c>
      <c r="AE26" s="48">
        <f>AG22</f>
        <v>0</v>
      </c>
      <c r="AF26" s="214"/>
      <c r="AG26" s="215"/>
      <c r="AH26" s="215"/>
      <c r="AI26" s="215"/>
      <c r="AJ26" s="215"/>
      <c r="AK26" s="216"/>
      <c r="AL26" s="185"/>
      <c r="AM26" s="34" t="str">
        <f>IF(AN26="","",IF(AN26&gt;AP26,1,0))</f>
        <v/>
      </c>
      <c r="AN26" s="34"/>
      <c r="AO26" s="34"/>
      <c r="AP26" s="35"/>
      <c r="AQ26" s="34" t="str">
        <f>IF(AP26="","",IF(AP26&gt;AN26,1,0))</f>
        <v/>
      </c>
      <c r="AR26" s="144"/>
      <c r="AS26" s="97" t="str">
        <f>IF(AT26="","",IF(AT26&gt;AV26,1,0))</f>
        <v/>
      </c>
      <c r="AT26" s="106"/>
      <c r="AU26" s="97" t="s">
        <v>13</v>
      </c>
      <c r="AV26" s="103"/>
      <c r="AW26" s="97" t="str">
        <f>IF(AV26="","",IF(AV26&gt;AT26,1,0))</f>
        <v/>
      </c>
      <c r="AX26" s="203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203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171"/>
      <c r="BK26" s="171"/>
      <c r="BL26" s="171"/>
      <c r="BM26" s="176"/>
      <c r="BN26" s="179"/>
      <c r="BO26" s="160"/>
      <c r="BP26" s="160"/>
      <c r="BQ26" s="157"/>
      <c r="BR26" s="160"/>
      <c r="BS26" s="160"/>
      <c r="BT26" s="163"/>
      <c r="BU26" s="166"/>
      <c r="BW26" s="21"/>
    </row>
    <row r="27" spans="1:77" ht="12" customHeight="1" thickBot="1">
      <c r="A27" s="226"/>
      <c r="B27" s="221"/>
      <c r="C27" s="37">
        <f>AK7</f>
        <v>0</v>
      </c>
      <c r="D27" s="22">
        <f>AJ7</f>
        <v>7</v>
      </c>
      <c r="E27" s="22" t="s">
        <v>14</v>
      </c>
      <c r="F27" s="22">
        <f>AH7</f>
        <v>15</v>
      </c>
      <c r="G27" s="24">
        <f>AG7</f>
        <v>1</v>
      </c>
      <c r="H27" s="206"/>
      <c r="I27" s="38">
        <f>AK11</f>
        <v>0</v>
      </c>
      <c r="J27" s="38">
        <f>AJ11</f>
        <v>9</v>
      </c>
      <c r="K27" s="38" t="s">
        <v>13</v>
      </c>
      <c r="L27" s="46">
        <f>AH11</f>
        <v>15</v>
      </c>
      <c r="M27" s="49">
        <f>AG11</f>
        <v>1</v>
      </c>
      <c r="N27" s="224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200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200"/>
      <c r="AA27" s="52">
        <f>AK23</f>
        <v>1</v>
      </c>
      <c r="AB27" s="38">
        <f>AJ23</f>
        <v>15</v>
      </c>
      <c r="AC27" s="38" t="s">
        <v>13</v>
      </c>
      <c r="AD27" s="46">
        <f>AH23</f>
        <v>9</v>
      </c>
      <c r="AE27" s="49">
        <f>AG23</f>
        <v>0</v>
      </c>
      <c r="AF27" s="217"/>
      <c r="AG27" s="218"/>
      <c r="AH27" s="218"/>
      <c r="AI27" s="218"/>
      <c r="AJ27" s="218"/>
      <c r="AK27" s="219"/>
      <c r="AL27" s="201"/>
      <c r="AM27" s="34" t="str">
        <f>IF(AN27="","",IF(AN27&gt;AP27,1,0))</f>
        <v/>
      </c>
      <c r="AN27" s="38"/>
      <c r="AO27" s="38" t="s">
        <v>13</v>
      </c>
      <c r="AP27" s="46"/>
      <c r="AQ27" s="34" t="str">
        <f>IF(AP27="","",IF(AP27&gt;AN27,1,0))</f>
        <v/>
      </c>
      <c r="AR27" s="145"/>
      <c r="AS27" s="97" t="str">
        <f>IF(AT27="","",IF(AT27&gt;AV27,1,0))</f>
        <v/>
      </c>
      <c r="AT27" s="107"/>
      <c r="AU27" s="108" t="s">
        <v>13</v>
      </c>
      <c r="AV27" s="104"/>
      <c r="AW27" s="97" t="str">
        <f>IF(AV27="","",IF(AV27&gt;AT27,1,0))</f>
        <v/>
      </c>
      <c r="AX27" s="204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204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174"/>
      <c r="BK27" s="174"/>
      <c r="BL27" s="174"/>
      <c r="BM27" s="177"/>
      <c r="BN27" s="199"/>
      <c r="BO27" s="190"/>
      <c r="BP27" s="190"/>
      <c r="BQ27" s="191"/>
      <c r="BR27" s="190"/>
      <c r="BS27" s="190"/>
      <c r="BT27" s="187"/>
      <c r="BU27" s="188"/>
      <c r="BW27" s="21"/>
    </row>
    <row r="28" spans="1:77" ht="12" hidden="1" customHeight="1">
      <c r="A28" s="28">
        <f>AF2</f>
        <v>0</v>
      </c>
      <c r="B28" s="220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22">
        <f>AL8</f>
        <v>0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181">
        <f>AL12</f>
        <v>0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181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181">
        <f t="shared" ref="Z28" si="5">$AL$20</f>
        <v>0</v>
      </c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181">
        <f>AL24</f>
        <v>0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211"/>
      <c r="AM28" s="212"/>
      <c r="AN28" s="212"/>
      <c r="AO28" s="212"/>
      <c r="AP28" s="212"/>
      <c r="AQ28" s="213"/>
      <c r="AR28" s="184"/>
      <c r="AS28" s="93" t="str">
        <f>IF(AT29="","",SUM(AS29:AS31))</f>
        <v/>
      </c>
      <c r="AT28" s="94"/>
      <c r="AU28" s="41" t="s">
        <v>13</v>
      </c>
      <c r="AV28" s="93" t="str">
        <f>IF(AV29="","",SUM(AW29:AW31))</f>
        <v/>
      </c>
      <c r="AW28" s="94"/>
      <c r="AX28" s="202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202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173">
        <f>SUMPRODUCT((J28=2)+(D28=2)+(P28=2)+(V28=2)+(AB28=2)+(AH28=2)+(AS28=2)+(AY28=2)+(BE28=2))</f>
        <v>0</v>
      </c>
      <c r="BK28" s="205" t="s">
        <v>14</v>
      </c>
      <c r="BL28" s="173">
        <f>SUMPRODUCT((L28=2)+(R28=2)+(X28=2)+(AD28=2)+(AJ28=2)+(AP28=2)+(AV28=2)+(BB28=2)+(BH28=2))</f>
        <v>0</v>
      </c>
      <c r="BM28" s="175">
        <f t="shared" ref="BM28" si="6">SUM(BJ28*2)+BL28</f>
        <v>0</v>
      </c>
      <c r="BN28" s="198">
        <f>SUM(D28,J28,V28,AB28,AH28,P28,AS28,AY28,BE28)</f>
        <v>0</v>
      </c>
      <c r="BO28" s="189" t="s">
        <v>14</v>
      </c>
      <c r="BP28" s="189">
        <f>SUM(F28,L28,R28,X28,AD28,AJ28,AP28,AV28,BB28,BH28)</f>
        <v>0</v>
      </c>
      <c r="BQ28" s="156" t="e">
        <f>SUM(BN28/BP28)</f>
        <v>#DIV/0!</v>
      </c>
      <c r="BR28" s="189">
        <f>SUM(J29,J30,J31,P29,P30,P31,V29,V30,V31,AB29,AB30,AB31,AH29,AH30,AH31,AN29,AN30,AN31,AT29,AT30,AT31,AZ29,AZ30,AZ31,BF29,BF30,BF31,D29,D30,D31)</f>
        <v>0</v>
      </c>
      <c r="BS28" s="189">
        <f>SUM(F29,F30,F31,L29,L30,L31,R29,R30,R31,X29,X30,X31,AD29,AD30,AD31,AJ29,AJ30,AJ31,AP29,AP30,AP31,AV29,AV30,AV31,BB29,BB30,BB31,BH29,BH30,BH31)</f>
        <v>0</v>
      </c>
      <c r="BT28" s="162" t="e">
        <f>SUM(BR28/BS28)</f>
        <v>#DIV/0!</v>
      </c>
      <c r="BU28" s="166">
        <f>$BV28</f>
        <v>7</v>
      </c>
      <c r="BV28" s="1">
        <f>RANK(BY28,BY$4:BY$43)</f>
        <v>7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>
      <c r="A29" s="207">
        <f>AL3</f>
        <v>0</v>
      </c>
      <c r="B29" s="193"/>
      <c r="C29" s="33" t="str">
        <f>AQ5</f>
        <v/>
      </c>
      <c r="D29" s="127">
        <f>AP5</f>
        <v>0</v>
      </c>
      <c r="E29" s="127" t="s">
        <v>13</v>
      </c>
      <c r="F29" s="127">
        <f>AN5</f>
        <v>0</v>
      </c>
      <c r="G29" s="15" t="str">
        <f>AM5</f>
        <v/>
      </c>
      <c r="H29" s="223"/>
      <c r="I29" s="34" t="str">
        <f>AQ9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182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182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182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182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214"/>
      <c r="AM29" s="215"/>
      <c r="AN29" s="215"/>
      <c r="AO29" s="215"/>
      <c r="AP29" s="215"/>
      <c r="AQ29" s="216"/>
      <c r="AR29" s="185"/>
      <c r="AS29" s="34" t="str">
        <f>IF(AT29="","",IF(AT29&gt;AV29,1,0))</f>
        <v/>
      </c>
      <c r="AT29" s="41"/>
      <c r="AU29" s="34" t="s">
        <v>13</v>
      </c>
      <c r="AV29" s="67"/>
      <c r="AW29" s="34" t="str">
        <f>IF(AV29="","",IF(AV29&gt;AT29,1,0))</f>
        <v/>
      </c>
      <c r="AX29" s="203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203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171"/>
      <c r="BK29" s="171"/>
      <c r="BL29" s="171"/>
      <c r="BM29" s="176"/>
      <c r="BN29" s="179"/>
      <c r="BO29" s="160"/>
      <c r="BP29" s="160"/>
      <c r="BQ29" s="157"/>
      <c r="BR29" s="160"/>
      <c r="BS29" s="160"/>
      <c r="BT29" s="163"/>
      <c r="BU29" s="166"/>
      <c r="BW29" s="21"/>
    </row>
    <row r="30" spans="1:77" ht="12" hidden="1" customHeight="1">
      <c r="A30" s="207"/>
      <c r="B30" s="193"/>
      <c r="C30" s="33" t="str">
        <f>AQ6</f>
        <v/>
      </c>
      <c r="D30" s="127">
        <f>AP6</f>
        <v>0</v>
      </c>
      <c r="E30" s="127" t="s">
        <v>13</v>
      </c>
      <c r="F30" s="127">
        <f>AN6</f>
        <v>0</v>
      </c>
      <c r="G30" s="15" t="str">
        <f>AM6</f>
        <v/>
      </c>
      <c r="H30" s="223"/>
      <c r="I30" s="34" t="str">
        <f t="shared" ref="I30:I31" si="7">AQ10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182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182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182"/>
      <c r="AA30" s="51" t="str">
        <f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182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214"/>
      <c r="AM30" s="215"/>
      <c r="AN30" s="215"/>
      <c r="AO30" s="215"/>
      <c r="AP30" s="215"/>
      <c r="AQ30" s="216"/>
      <c r="AR30" s="185"/>
      <c r="AS30" s="34" t="str">
        <f>IF(AT30="","",IF(AT30&gt;AV30,1,0))</f>
        <v/>
      </c>
      <c r="AT30" s="34"/>
      <c r="AU30" s="34" t="s">
        <v>13</v>
      </c>
      <c r="AV30" s="35"/>
      <c r="AW30" s="34" t="str">
        <f>IF(AV30="","",IF(AV30&gt;AT30,1,0))</f>
        <v/>
      </c>
      <c r="AX30" s="203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203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171"/>
      <c r="BK30" s="171"/>
      <c r="BL30" s="171"/>
      <c r="BM30" s="176"/>
      <c r="BN30" s="179"/>
      <c r="BO30" s="160"/>
      <c r="BP30" s="160"/>
      <c r="BQ30" s="157"/>
      <c r="BR30" s="160"/>
      <c r="BS30" s="160"/>
      <c r="BT30" s="163"/>
      <c r="BU30" s="166"/>
      <c r="BW30" s="21"/>
    </row>
    <row r="31" spans="1:77" ht="12" hidden="1" customHeight="1" thickBot="1">
      <c r="A31" s="208"/>
      <c r="B31" s="221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24"/>
      <c r="I31" s="34" t="str">
        <f t="shared" si="7"/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200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200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200"/>
      <c r="AA31" s="51" t="str">
        <f>AQ23</f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200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217"/>
      <c r="AM31" s="218"/>
      <c r="AN31" s="218"/>
      <c r="AO31" s="218"/>
      <c r="AP31" s="218"/>
      <c r="AQ31" s="219"/>
      <c r="AR31" s="201"/>
      <c r="AS31" s="34" t="str">
        <f>IF(AT31="","",IF(AT31&gt;AV31,1,0))</f>
        <v/>
      </c>
      <c r="AT31" s="38"/>
      <c r="AU31" s="38" t="s">
        <v>13</v>
      </c>
      <c r="AV31" s="46"/>
      <c r="AW31" s="34" t="str">
        <f>IF(AV31="","",IF(AV31&gt;AT31,1,0))</f>
        <v/>
      </c>
      <c r="AX31" s="204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204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174"/>
      <c r="BK31" s="174"/>
      <c r="BL31" s="174"/>
      <c r="BM31" s="177"/>
      <c r="BN31" s="199"/>
      <c r="BO31" s="190"/>
      <c r="BP31" s="190"/>
      <c r="BQ31" s="191"/>
      <c r="BR31" s="190"/>
      <c r="BS31" s="190"/>
      <c r="BT31" s="187"/>
      <c r="BU31" s="188"/>
      <c r="BW31" s="21"/>
    </row>
    <row r="32" spans="1:77" ht="12" hidden="1" customHeight="1">
      <c r="A32" s="28">
        <f>$AR$2</f>
        <v>0</v>
      </c>
      <c r="B32" s="209">
        <f>$AR$4</f>
        <v>0</v>
      </c>
      <c r="C32" s="90"/>
      <c r="D32" s="96" t="str">
        <f>AV4</f>
        <v/>
      </c>
      <c r="E32" s="96" t="s">
        <v>13</v>
      </c>
      <c r="F32" s="96" t="str">
        <f>$AS$4</f>
        <v/>
      </c>
      <c r="G32" s="53"/>
      <c r="H32" s="195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181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181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181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181" t="str">
        <f>$AR$24</f>
        <v>③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181">
        <f>$AR$28</f>
        <v>0</v>
      </c>
      <c r="AM32" s="30"/>
      <c r="AN32" s="30" t="str">
        <f>AV28</f>
        <v/>
      </c>
      <c r="AO32" s="30" t="s">
        <v>13</v>
      </c>
      <c r="AP32" s="43" t="str">
        <f>AS28</f>
        <v/>
      </c>
      <c r="AQ32" s="31"/>
      <c r="AR32" s="184"/>
      <c r="AS32" s="124"/>
      <c r="AT32" s="30"/>
      <c r="AU32" s="30" t="s">
        <v>13</v>
      </c>
      <c r="AV32" s="43"/>
      <c r="AW32" s="32"/>
      <c r="AX32" s="202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202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173">
        <f>SUMPRODUCT((J32=2)+(P32=2)+(V32=2)+(AB32=2)+(D32=2)+(AH32=2)+(AN32=2)+(AY32=2)+(BE32=2))</f>
        <v>0</v>
      </c>
      <c r="BK32" s="205" t="s">
        <v>14</v>
      </c>
      <c r="BL32" s="173">
        <f>SUMPRODUCT((L32=2)+(R32=2)+(X32=2)+(AD32=2)+(AJ32=2)+(AP32=2)+(F32=2)+(BB32=2)+(BH32=2))</f>
        <v>0</v>
      </c>
      <c r="BM32" s="175">
        <f t="shared" ref="BM32" si="8">SUM(BJ32*2)+BL32</f>
        <v>0</v>
      </c>
      <c r="BN32" s="198">
        <f>SUM(D32,J32,P32,V32,AB32,AH32,AN32,AS32,AY32,BE32)</f>
        <v>0</v>
      </c>
      <c r="BO32" s="189" t="s">
        <v>14</v>
      </c>
      <c r="BP32" s="189">
        <f>SUM(F32,L32,R32,X32,AD32,AJ32,AP32,BB32,BH32)</f>
        <v>0</v>
      </c>
      <c r="BQ32" s="156" t="e">
        <f>SUM(BN32/BP32)</f>
        <v>#DIV/0!</v>
      </c>
      <c r="BR32" s="189">
        <f>SUM(J33,J34,J35,P33,P34,P35,V33,V34,V35,AB33,AB34,AB35,AH33,AH34,AH35,AN33,AN34,AN35,AT33,AT34,AT35,AZ33,AZ34,AZ35,BF33,BF34,BF35,D33,D34,D35)</f>
        <v>0</v>
      </c>
      <c r="BS32" s="189">
        <f>SUM(F33,F34,F35,L33,L34,L35,R33,R34,R35,X33,X34,X35,AD33,AD34,AD35,AJ33,AJ34,AJ35,AP33,AP34,AP35,AV33,AV34,AV35,BB33,BB34,BB35,BH33,BH34,BH35)</f>
        <v>0</v>
      </c>
      <c r="BT32" s="162" t="e">
        <f>SUM(BR32/BS32)</f>
        <v>#DIV/0!</v>
      </c>
      <c r="BU32" s="166">
        <f>$BV32</f>
        <v>7</v>
      </c>
      <c r="BV32" s="1">
        <f>RANK(BY32,BY$4:BY$43)</f>
        <v>7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168">
        <f>$AR$3</f>
        <v>0</v>
      </c>
      <c r="B33" s="210"/>
      <c r="C33" s="55" t="str">
        <f>AW5</f>
        <v/>
      </c>
      <c r="D33" s="34">
        <f>AV5</f>
        <v>0</v>
      </c>
      <c r="E33" s="127" t="s">
        <v>13</v>
      </c>
      <c r="F33" s="127">
        <f>AT5</f>
        <v>0</v>
      </c>
      <c r="G33" s="15" t="str">
        <f>AS5</f>
        <v/>
      </c>
      <c r="H33" s="196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182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182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182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182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182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185"/>
      <c r="AS33" s="125"/>
      <c r="AT33" s="34"/>
      <c r="AU33" s="34" t="s">
        <v>13</v>
      </c>
      <c r="AV33" s="35"/>
      <c r="AW33" s="36"/>
      <c r="AX33" s="203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203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171"/>
      <c r="BK33" s="171"/>
      <c r="BL33" s="171"/>
      <c r="BM33" s="176"/>
      <c r="BN33" s="179"/>
      <c r="BO33" s="160"/>
      <c r="BP33" s="160"/>
      <c r="BQ33" s="157"/>
      <c r="BR33" s="160"/>
      <c r="BS33" s="160"/>
      <c r="BT33" s="163"/>
      <c r="BU33" s="166"/>
      <c r="BW33" s="21"/>
    </row>
    <row r="34" spans="1:77" ht="12" hidden="1" customHeight="1">
      <c r="A34" s="169"/>
      <c r="B34" s="210"/>
      <c r="C34" s="55" t="str">
        <f>AW6</f>
        <v/>
      </c>
      <c r="D34" s="34">
        <f>AV6</f>
        <v>0</v>
      </c>
      <c r="E34" s="127" t="s">
        <v>13</v>
      </c>
      <c r="F34" s="127">
        <f>AT6</f>
        <v>0</v>
      </c>
      <c r="G34" s="15" t="str">
        <f>AS6</f>
        <v/>
      </c>
      <c r="H34" s="196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182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182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182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182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182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185"/>
      <c r="AS34" s="125"/>
      <c r="AT34" s="34"/>
      <c r="AU34" s="34" t="s">
        <v>13</v>
      </c>
      <c r="AV34" s="35"/>
      <c r="AW34" s="36"/>
      <c r="AX34" s="203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203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171"/>
      <c r="BK34" s="171"/>
      <c r="BL34" s="171"/>
      <c r="BM34" s="176"/>
      <c r="BN34" s="179"/>
      <c r="BO34" s="160"/>
      <c r="BP34" s="160"/>
      <c r="BQ34" s="157"/>
      <c r="BR34" s="160"/>
      <c r="BS34" s="160"/>
      <c r="BT34" s="163"/>
      <c r="BU34" s="166"/>
      <c r="BW34" s="21"/>
    </row>
    <row r="35" spans="1:77" ht="12" hidden="1" customHeight="1" thickBot="1">
      <c r="A35" s="192"/>
      <c r="B35" s="210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06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200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200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200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200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200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01"/>
      <c r="AS35" s="126"/>
      <c r="AT35" s="38"/>
      <c r="AU35" s="38" t="s">
        <v>13</v>
      </c>
      <c r="AV35" s="46"/>
      <c r="AW35" s="39"/>
      <c r="AX35" s="204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204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174"/>
      <c r="BK35" s="174"/>
      <c r="BL35" s="174"/>
      <c r="BM35" s="177"/>
      <c r="BN35" s="199"/>
      <c r="BO35" s="190"/>
      <c r="BP35" s="190"/>
      <c r="BQ35" s="191"/>
      <c r="BR35" s="190"/>
      <c r="BS35" s="190"/>
      <c r="BT35" s="187"/>
      <c r="BU35" s="188"/>
      <c r="BW35" s="21"/>
    </row>
    <row r="36" spans="1:77" ht="12" hidden="1" customHeight="1">
      <c r="A36" s="28">
        <f>$AX$2</f>
        <v>0</v>
      </c>
      <c r="B36" s="193">
        <f>$AX$4</f>
        <v>0</v>
      </c>
      <c r="C36" s="40"/>
      <c r="D36" s="96" t="str">
        <f>$BB$4</f>
        <v/>
      </c>
      <c r="E36" s="96" t="s">
        <v>13</v>
      </c>
      <c r="F36" s="41">
        <f>$AZ$4</f>
        <v>0</v>
      </c>
      <c r="G36" s="42"/>
      <c r="H36" s="195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181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181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181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181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181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181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184"/>
      <c r="AY36" s="124"/>
      <c r="AZ36" s="30"/>
      <c r="BA36" s="30" t="s">
        <v>13</v>
      </c>
      <c r="BB36" s="43"/>
      <c r="BC36" s="31"/>
      <c r="BD36" s="202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173">
        <f>SUMPRODUCT((D36=2)+(J36=2)+(V36=2)+(P36=2)+(AB36=2)+(AH36=2)+(AN36=2)+(AT36=2)+(BE36=2))</f>
        <v>0</v>
      </c>
      <c r="BK36" s="205" t="s">
        <v>14</v>
      </c>
      <c r="BL36" s="173">
        <f>SUMPRODUCT((L36=2)+(R36=2)+(X36=2)+(AC36=2)+(AJ36=2)+(AP36=2)+(AV36=2)+(BB36=2)+(BH36=2))</f>
        <v>0</v>
      </c>
      <c r="BM36" s="175">
        <f t="shared" ref="BM36" si="9">SUM(BJ36*2)+BL36</f>
        <v>0</v>
      </c>
      <c r="BN36" s="198">
        <f>SUM(D36,J36,P36,V36,AB36,AG36,AN36,AT36,BE36)</f>
        <v>0</v>
      </c>
      <c r="BO36" s="189" t="s">
        <v>14</v>
      </c>
      <c r="BP36" s="189">
        <f>SUM(F36,L36,R36,X36,AD36,AJ36,AP36,AV36,BH36)</f>
        <v>0</v>
      </c>
      <c r="BQ36" s="156" t="e">
        <f>SUM(BN36/BP36)</f>
        <v>#DIV/0!</v>
      </c>
      <c r="BR36" s="189">
        <f>SUM(J37,J38,J39,P37,P38,P39,V37,V38,V39,AB37,AB38,AB39,AH37,AH38,AH39,AN37,AN38,AN39,AT37,AT38,AT39,AZ37,AZ38,AZ39,BF37,BF38,BF39,D37,D38,D39)</f>
        <v>0</v>
      </c>
      <c r="BS36" s="189">
        <f>SUM(F37,F38,F39,L37,L38,L39,R37,R38,R39,X37,X38,X39,AD37,AD38,AD39,AJ37,AJ38,AJ39,AP37,AP38,AP39,AV37,AV38,AV39,BB37,BB38,BB39,BH37,BH38,BH39)</f>
        <v>0</v>
      </c>
      <c r="BT36" s="162" t="e">
        <f>SUM(BR36/BS36)</f>
        <v>#DIV/0!</v>
      </c>
      <c r="BU36" s="166">
        <f>$BV36</f>
        <v>7</v>
      </c>
      <c r="BV36" s="1">
        <f>RANK(BY36,BY$4:BY$43)</f>
        <v>7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168">
        <f>$AX$3</f>
        <v>0</v>
      </c>
      <c r="B37" s="193"/>
      <c r="C37" s="33" t="str">
        <f>BC5</f>
        <v/>
      </c>
      <c r="D37" s="127">
        <f>BB5</f>
        <v>0</v>
      </c>
      <c r="E37" s="127" t="s">
        <v>13</v>
      </c>
      <c r="F37" s="34">
        <f>$AZ$5</f>
        <v>0</v>
      </c>
      <c r="G37" s="48" t="str">
        <f>AY5</f>
        <v/>
      </c>
      <c r="H37" s="196"/>
      <c r="I37" s="34" t="str">
        <f>BC9</f>
        <v/>
      </c>
      <c r="J37" s="127">
        <f>BB9</f>
        <v>0</v>
      </c>
      <c r="K37" s="127" t="s">
        <v>13</v>
      </c>
      <c r="L37" s="14">
        <f>AZ9</f>
        <v>0</v>
      </c>
      <c r="M37" s="15" t="str">
        <f>AY9</f>
        <v/>
      </c>
      <c r="N37" s="182"/>
      <c r="O37" s="34" t="str">
        <f>BC13</f>
        <v/>
      </c>
      <c r="P37" s="59">
        <f>BB13</f>
        <v>0</v>
      </c>
      <c r="Q37" s="127" t="s">
        <v>13</v>
      </c>
      <c r="R37" s="127">
        <f>AZ13</f>
        <v>0</v>
      </c>
      <c r="S37" s="60" t="str">
        <f>AY13</f>
        <v/>
      </c>
      <c r="T37" s="182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182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182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182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182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185"/>
      <c r="AY37" s="125"/>
      <c r="AZ37" s="34"/>
      <c r="BA37" s="34" t="s">
        <v>13</v>
      </c>
      <c r="BB37" s="35"/>
      <c r="BC37" s="48"/>
      <c r="BD37" s="203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171"/>
      <c r="BK37" s="171"/>
      <c r="BL37" s="171"/>
      <c r="BM37" s="176"/>
      <c r="BN37" s="179"/>
      <c r="BO37" s="160"/>
      <c r="BP37" s="160"/>
      <c r="BQ37" s="157"/>
      <c r="BR37" s="160"/>
      <c r="BS37" s="160"/>
      <c r="BT37" s="163"/>
      <c r="BU37" s="166"/>
      <c r="BW37" s="21"/>
    </row>
    <row r="38" spans="1:77" ht="12" hidden="1" customHeight="1">
      <c r="A38" s="169"/>
      <c r="B38" s="193"/>
      <c r="C38" s="33" t="str">
        <f>BC6</f>
        <v/>
      </c>
      <c r="D38" s="127">
        <f>BB6</f>
        <v>0</v>
      </c>
      <c r="E38" s="127" t="s">
        <v>13</v>
      </c>
      <c r="F38" s="34">
        <f>AZ6</f>
        <v>0</v>
      </c>
      <c r="G38" s="48" t="str">
        <f>AY6</f>
        <v/>
      </c>
      <c r="H38" s="196"/>
      <c r="I38" s="34" t="str">
        <f>BC10</f>
        <v/>
      </c>
      <c r="J38" s="127">
        <f>BB10</f>
        <v>0</v>
      </c>
      <c r="K38" s="127" t="s">
        <v>13</v>
      </c>
      <c r="L38" s="14">
        <f>AZ10</f>
        <v>0</v>
      </c>
      <c r="M38" s="15" t="str">
        <f>AY10</f>
        <v/>
      </c>
      <c r="N38" s="182"/>
      <c r="O38" s="34" t="str">
        <f>BC14</f>
        <v/>
      </c>
      <c r="P38" s="62">
        <f>BB14</f>
        <v>0</v>
      </c>
      <c r="Q38" s="127" t="s">
        <v>13</v>
      </c>
      <c r="R38" s="127">
        <f>AZ14</f>
        <v>0</v>
      </c>
      <c r="S38" s="15" t="str">
        <f>AY14</f>
        <v/>
      </c>
      <c r="T38" s="182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182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182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182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182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185"/>
      <c r="AY38" s="125"/>
      <c r="AZ38" s="34"/>
      <c r="BA38" s="34" t="s">
        <v>13</v>
      </c>
      <c r="BB38" s="35"/>
      <c r="BC38" s="48"/>
      <c r="BD38" s="203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171"/>
      <c r="BK38" s="171"/>
      <c r="BL38" s="171"/>
      <c r="BM38" s="176"/>
      <c r="BN38" s="179"/>
      <c r="BO38" s="160"/>
      <c r="BP38" s="160"/>
      <c r="BQ38" s="157"/>
      <c r="BR38" s="160"/>
      <c r="BS38" s="160"/>
      <c r="BT38" s="163"/>
      <c r="BU38" s="166"/>
      <c r="BW38" s="21"/>
    </row>
    <row r="39" spans="1:77" ht="12" hidden="1" customHeight="1" thickBot="1">
      <c r="A39" s="192"/>
      <c r="B39" s="193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06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200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200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200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200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200"/>
      <c r="AM39" s="126" t="str">
        <f>BC31</f>
        <v/>
      </c>
      <c r="AN39" s="123">
        <f>BB31</f>
        <v>0</v>
      </c>
      <c r="AO39" s="123" t="s">
        <v>13</v>
      </c>
      <c r="AP39" s="64">
        <f>AZ31</f>
        <v>0</v>
      </c>
      <c r="AQ39" s="39" t="str">
        <f>AY31</f>
        <v/>
      </c>
      <c r="AR39" s="200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01"/>
      <c r="AY39" s="126"/>
      <c r="AZ39" s="38"/>
      <c r="BA39" s="38" t="s">
        <v>13</v>
      </c>
      <c r="BB39" s="46"/>
      <c r="BC39" s="49"/>
      <c r="BD39" s="204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174"/>
      <c r="BK39" s="174"/>
      <c r="BL39" s="174"/>
      <c r="BM39" s="177"/>
      <c r="BN39" s="199"/>
      <c r="BO39" s="190"/>
      <c r="BP39" s="190"/>
      <c r="BQ39" s="191"/>
      <c r="BR39" s="190"/>
      <c r="BS39" s="190"/>
      <c r="BT39" s="187"/>
      <c r="BU39" s="188"/>
      <c r="BW39" s="21"/>
    </row>
    <row r="40" spans="1:77" ht="12" hidden="1" customHeight="1">
      <c r="A40" s="66">
        <f>$BD$2</f>
        <v>0</v>
      </c>
      <c r="B40" s="193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195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181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181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181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181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181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181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181">
        <f>$BD$36</f>
        <v>0</v>
      </c>
      <c r="AY40" s="125"/>
      <c r="AZ40" s="41" t="str">
        <f>BH36</f>
        <v/>
      </c>
      <c r="BA40" s="41" t="s">
        <v>13</v>
      </c>
      <c r="BB40" s="67" t="str">
        <f>BE36</f>
        <v/>
      </c>
      <c r="BC40" s="68"/>
      <c r="BD40" s="184"/>
      <c r="BE40" s="125"/>
      <c r="BF40" s="41"/>
      <c r="BG40" s="41" t="s">
        <v>13</v>
      </c>
      <c r="BH40" s="67"/>
      <c r="BI40" s="120"/>
      <c r="BJ40" s="173">
        <f>SUMPRODUCT((J40=2)+(P40=2)+(V40=2)+(AB40=2)+(AH40=2)+(D40=2)+(AN40=2)+(AT40=2)+(AZ40=2))</f>
        <v>0</v>
      </c>
      <c r="BK40" s="171" t="s">
        <v>14</v>
      </c>
      <c r="BL40" s="173">
        <f>SUMPRODUCT((L40=2)+(R40=2)+(X40=2)+(AD40=2)+(AJ40=2)+(F40=2)+(AP40=2)+(AV40=2)+(BB40=2))</f>
        <v>0</v>
      </c>
      <c r="BM40" s="175">
        <f t="shared" ref="BM40" si="10">SUM(BJ40*2)+BL40</f>
        <v>0</v>
      </c>
      <c r="BN40" s="178">
        <f>SUM(D40,J40,P40,V40,AB40,AH40,AN40,AT40,AZ40,BD40)</f>
        <v>0</v>
      </c>
      <c r="BO40" s="159" t="s">
        <v>14</v>
      </c>
      <c r="BP40" s="159">
        <f>SUM(F40,L40,R40,X40,AD40,AJ40,AP40,AV40,BB40)</f>
        <v>0</v>
      </c>
      <c r="BQ40" s="156" t="e">
        <f>SUM(BN40/BP40)</f>
        <v>#DIV/0!</v>
      </c>
      <c r="BR40" s="159">
        <f>SUM(J41,J42,J43,P41,P42,P43,V41,V42,V43,AB41,AB42,AB43,AH41,AH42,AH43,AN41,AN42,AN43,AT41,AT42,AT43,AZ41,AZ42,AZ43,BF41,BF42,BF43,D41,D42,D43)</f>
        <v>0</v>
      </c>
      <c r="BS40" s="159">
        <f>SUM(F41,F42,F43,L41,L42,L43,R41,R42,R43,X41,X42,X43,AD41,AD42,AD43,AJ41,AJ42,AJ43,AP41,AP42,AP43,AV41,AV42,AV43,BB41,BB42,BB43,BH41,BH42,BH43)</f>
        <v>0</v>
      </c>
      <c r="BT40" s="162" t="e">
        <f>SUM(BR40/BS40)</f>
        <v>#DIV/0!</v>
      </c>
      <c r="BU40" s="165">
        <f>$BV40</f>
        <v>7</v>
      </c>
      <c r="BV40" s="1">
        <f>RANK(BY40,BY$4:BY$43)</f>
        <v>7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168">
        <f>$BD$3</f>
        <v>0</v>
      </c>
      <c r="B41" s="193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196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182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182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182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182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182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182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182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185"/>
      <c r="BE41" s="34"/>
      <c r="BF41" s="34"/>
      <c r="BG41" s="34" t="s">
        <v>13</v>
      </c>
      <c r="BH41" s="35"/>
      <c r="BI41" s="34"/>
      <c r="BJ41" s="171"/>
      <c r="BK41" s="171"/>
      <c r="BL41" s="171"/>
      <c r="BM41" s="176"/>
      <c r="BN41" s="179"/>
      <c r="BO41" s="160"/>
      <c r="BP41" s="160"/>
      <c r="BQ41" s="157"/>
      <c r="BR41" s="160"/>
      <c r="BS41" s="160"/>
      <c r="BT41" s="163"/>
      <c r="BU41" s="166"/>
      <c r="BW41" s="21"/>
    </row>
    <row r="42" spans="1:77" ht="12" hidden="1" customHeight="1">
      <c r="A42" s="169"/>
      <c r="B42" s="193"/>
      <c r="C42" s="33" t="str">
        <f>BI6</f>
        <v/>
      </c>
      <c r="D42" s="127">
        <f>BH6</f>
        <v>0</v>
      </c>
      <c r="E42" s="127" t="s">
        <v>13</v>
      </c>
      <c r="F42" s="127">
        <f>BF6</f>
        <v>0</v>
      </c>
      <c r="G42" s="15" t="str">
        <f>BE6</f>
        <v/>
      </c>
      <c r="H42" s="196"/>
      <c r="I42" s="34" t="str">
        <f>BI10</f>
        <v/>
      </c>
      <c r="J42" s="127">
        <f>BH10</f>
        <v>0</v>
      </c>
      <c r="K42" s="127" t="s">
        <v>13</v>
      </c>
      <c r="L42" s="14">
        <f>BF10</f>
        <v>0</v>
      </c>
      <c r="M42" s="15" t="str">
        <f>BE10</f>
        <v/>
      </c>
      <c r="N42" s="182"/>
      <c r="O42" s="34" t="str">
        <f>BI14</f>
        <v/>
      </c>
      <c r="P42" s="127">
        <f>BH14</f>
        <v>0</v>
      </c>
      <c r="Q42" s="127" t="s">
        <v>13</v>
      </c>
      <c r="R42" s="14">
        <f>BF14</f>
        <v>0</v>
      </c>
      <c r="S42" s="15" t="str">
        <f>BE14</f>
        <v/>
      </c>
      <c r="T42" s="182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182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182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182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182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182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185"/>
      <c r="BE42" s="34"/>
      <c r="BF42" s="34"/>
      <c r="BG42" s="34" t="s">
        <v>13</v>
      </c>
      <c r="BH42" s="35"/>
      <c r="BI42" s="34"/>
      <c r="BJ42" s="171"/>
      <c r="BK42" s="171"/>
      <c r="BL42" s="171"/>
      <c r="BM42" s="176"/>
      <c r="BN42" s="179"/>
      <c r="BO42" s="160"/>
      <c r="BP42" s="160"/>
      <c r="BQ42" s="157"/>
      <c r="BR42" s="160"/>
      <c r="BS42" s="160"/>
      <c r="BT42" s="163"/>
      <c r="BU42" s="166"/>
      <c r="BW42" s="21"/>
    </row>
    <row r="43" spans="1:77" ht="12" hidden="1" customHeight="1" thickBot="1">
      <c r="A43" s="170"/>
      <c r="B43" s="194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197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183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183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183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183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183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183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183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186"/>
      <c r="BE43" s="80"/>
      <c r="BF43" s="74"/>
      <c r="BG43" s="74" t="s">
        <v>13</v>
      </c>
      <c r="BH43" s="79"/>
      <c r="BI43" s="121"/>
      <c r="BJ43" s="174"/>
      <c r="BK43" s="172"/>
      <c r="BL43" s="174"/>
      <c r="BM43" s="177"/>
      <c r="BN43" s="180"/>
      <c r="BO43" s="161"/>
      <c r="BP43" s="161"/>
      <c r="BQ43" s="158"/>
      <c r="BR43" s="161"/>
      <c r="BS43" s="161"/>
      <c r="BT43" s="164"/>
      <c r="BU43" s="167"/>
    </row>
    <row r="44" spans="1:77" ht="14.25" thickTop="1">
      <c r="N44" s="82"/>
      <c r="O44" s="82"/>
      <c r="BJ44" s="152"/>
      <c r="BK44" s="152"/>
      <c r="BL44" s="153"/>
      <c r="BM44" s="154"/>
      <c r="BN44" s="154"/>
      <c r="BQ44" s="83"/>
    </row>
    <row r="45" spans="1:77">
      <c r="BQ45" s="83"/>
    </row>
    <row r="46" spans="1:77" ht="19.5" customHeight="1"/>
    <row r="47" spans="1:77" ht="15" customHeight="1"/>
    <row r="48" spans="1:77" ht="14.25" thickBot="1"/>
    <row r="49" spans="1:61" ht="41.25" customHeight="1" thickTop="1">
      <c r="A49" s="84" t="str">
        <f>$A$3</f>
        <v>チーム名</v>
      </c>
      <c r="B49" s="155" t="str">
        <f>$B$3</f>
        <v>ＴＯＭＯ　ＴＯＭＯ</v>
      </c>
      <c r="C49" s="155"/>
      <c r="D49" s="155"/>
      <c r="E49" s="155"/>
      <c r="F49" s="155"/>
      <c r="G49" s="155"/>
      <c r="H49" s="141" t="str">
        <f>H3</f>
        <v>グッピー</v>
      </c>
      <c r="I49" s="141"/>
      <c r="J49" s="141"/>
      <c r="K49" s="141"/>
      <c r="L49" s="141"/>
      <c r="M49" s="141"/>
      <c r="N49" s="141" t="str">
        <f>$N$3</f>
        <v>オールマイティーズ</v>
      </c>
      <c r="O49" s="141"/>
      <c r="P49" s="141"/>
      <c r="Q49" s="141"/>
      <c r="R49" s="141"/>
      <c r="S49" s="141"/>
      <c r="T49" s="141" t="str">
        <f>$T$3</f>
        <v>ＦＡＩＲ</v>
      </c>
      <c r="U49" s="141"/>
      <c r="V49" s="141"/>
      <c r="W49" s="141"/>
      <c r="X49" s="141"/>
      <c r="Y49" s="141"/>
      <c r="Z49" s="141" t="str">
        <f>$Z$3</f>
        <v>ＢＥＡＲＳ</v>
      </c>
      <c r="AA49" s="141"/>
      <c r="AB49" s="141"/>
      <c r="AC49" s="141"/>
      <c r="AD49" s="141"/>
      <c r="AE49" s="141"/>
      <c r="AF49" s="141" t="str">
        <f>$AF$3</f>
        <v>ペガサス</v>
      </c>
      <c r="AG49" s="141"/>
      <c r="AH49" s="141"/>
      <c r="AI49" s="141"/>
      <c r="AJ49" s="141"/>
      <c r="AK49" s="141"/>
      <c r="AL49" s="141">
        <f>$AL$3</f>
        <v>0</v>
      </c>
      <c r="AM49" s="141"/>
      <c r="AN49" s="141"/>
      <c r="AO49" s="141"/>
      <c r="AP49" s="141"/>
      <c r="AQ49" s="141"/>
      <c r="AR49" s="141">
        <f>$AR$3</f>
        <v>0</v>
      </c>
      <c r="AS49" s="141"/>
      <c r="AT49" s="141"/>
      <c r="AU49" s="141"/>
      <c r="AV49" s="141"/>
      <c r="AW49" s="141"/>
      <c r="AX49" s="141">
        <f>$AX$3</f>
        <v>0</v>
      </c>
      <c r="AY49" s="141"/>
      <c r="AZ49" s="141"/>
      <c r="BA49" s="141"/>
      <c r="BB49" s="141"/>
      <c r="BC49" s="141"/>
      <c r="BD49" s="141">
        <f>$BD$3</f>
        <v>0</v>
      </c>
      <c r="BE49" s="141"/>
      <c r="BF49" s="141"/>
      <c r="BG49" s="141"/>
      <c r="BH49" s="141"/>
      <c r="BI49" s="142"/>
    </row>
    <row r="50" spans="1:61" ht="22.5" customHeight="1" thickBot="1">
      <c r="A50" s="85" t="s">
        <v>11</v>
      </c>
      <c r="B50" s="139">
        <f>$BU$4</f>
        <v>3</v>
      </c>
      <c r="C50" s="139"/>
      <c r="D50" s="139"/>
      <c r="E50" s="139"/>
      <c r="F50" s="139"/>
      <c r="G50" s="139"/>
      <c r="H50" s="139">
        <f>$BU$8</f>
        <v>1</v>
      </c>
      <c r="I50" s="139"/>
      <c r="J50" s="139"/>
      <c r="K50" s="139"/>
      <c r="L50" s="139"/>
      <c r="M50" s="139"/>
      <c r="N50" s="139">
        <f>$BU$12</f>
        <v>2</v>
      </c>
      <c r="O50" s="139"/>
      <c r="P50" s="139"/>
      <c r="Q50" s="139"/>
      <c r="R50" s="139"/>
      <c r="S50" s="139"/>
      <c r="T50" s="139">
        <f>$BU$16</f>
        <v>6</v>
      </c>
      <c r="U50" s="139"/>
      <c r="V50" s="139"/>
      <c r="W50" s="139"/>
      <c r="X50" s="139"/>
      <c r="Y50" s="139"/>
      <c r="Z50" s="139">
        <f>$BU$20</f>
        <v>5</v>
      </c>
      <c r="AA50" s="139"/>
      <c r="AB50" s="139"/>
      <c r="AC50" s="139"/>
      <c r="AD50" s="139"/>
      <c r="AE50" s="139"/>
      <c r="AF50" s="139">
        <f>$BU$24</f>
        <v>4</v>
      </c>
      <c r="AG50" s="139"/>
      <c r="AH50" s="139"/>
      <c r="AI50" s="139"/>
      <c r="AJ50" s="139"/>
      <c r="AK50" s="139"/>
      <c r="AL50" s="139">
        <f>$BU$28</f>
        <v>7</v>
      </c>
      <c r="AM50" s="139"/>
      <c r="AN50" s="139"/>
      <c r="AO50" s="139"/>
      <c r="AP50" s="139"/>
      <c r="AQ50" s="139"/>
      <c r="AR50" s="139">
        <f>$BU$32</f>
        <v>7</v>
      </c>
      <c r="AS50" s="139"/>
      <c r="AT50" s="139"/>
      <c r="AU50" s="139"/>
      <c r="AV50" s="139"/>
      <c r="AW50" s="139"/>
      <c r="AX50" s="139">
        <f>$BU$36</f>
        <v>7</v>
      </c>
      <c r="AY50" s="139"/>
      <c r="AZ50" s="139"/>
      <c r="BA50" s="139"/>
      <c r="BB50" s="139"/>
      <c r="BC50" s="139"/>
      <c r="BD50" s="139">
        <f>$BU$40</f>
        <v>7</v>
      </c>
      <c r="BE50" s="139"/>
      <c r="BF50" s="139"/>
      <c r="BG50" s="139"/>
      <c r="BH50" s="139"/>
      <c r="BI50" s="140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2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58:58">
      <c r="BF111" s="86"/>
    </row>
  </sheetData>
  <mergeCells count="284">
    <mergeCell ref="BD2:BI2"/>
    <mergeCell ref="BJ2:BL3"/>
    <mergeCell ref="AX3:BC3"/>
    <mergeCell ref="BD3:BI3"/>
    <mergeCell ref="P1:Y1"/>
    <mergeCell ref="B2:G2"/>
    <mergeCell ref="H2:M2"/>
    <mergeCell ref="N2:S2"/>
    <mergeCell ref="T2:Y2"/>
    <mergeCell ref="Z2:AE2"/>
    <mergeCell ref="N4:N7"/>
    <mergeCell ref="T4:T7"/>
    <mergeCell ref="Z4:Z7"/>
    <mergeCell ref="AF4:AF7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BM2:BM3"/>
    <mergeCell ref="BN2:BN3"/>
    <mergeCell ref="BP2:BP3"/>
    <mergeCell ref="BQ2:BQ3"/>
    <mergeCell ref="BR2:BR3"/>
    <mergeCell ref="BS2:BS3"/>
    <mergeCell ref="AF2:AK2"/>
    <mergeCell ref="AL2:AQ2"/>
    <mergeCell ref="AR2:AW2"/>
    <mergeCell ref="AX2:BC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BR20:BR23"/>
    <mergeCell ref="BS20:BS23"/>
    <mergeCell ref="BT20:BT23"/>
    <mergeCell ref="BU20:BU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N12:S15"/>
    <mergeCell ref="T12:T15"/>
    <mergeCell ref="Z12:Z15"/>
    <mergeCell ref="BQ16:BQ19"/>
    <mergeCell ref="BR16:BR19"/>
    <mergeCell ref="BS16:BS19"/>
    <mergeCell ref="BT16:BT19"/>
    <mergeCell ref="BU16:BU19"/>
    <mergeCell ref="A17:A19"/>
    <mergeCell ref="BK16:BK19"/>
    <mergeCell ref="BL16:BL19"/>
    <mergeCell ref="BM16:BM19"/>
    <mergeCell ref="BN16:BN19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B20:B23"/>
    <mergeCell ref="H20:H23"/>
    <mergeCell ref="Z20:AE23"/>
    <mergeCell ref="AF20:AF23"/>
    <mergeCell ref="BO20:BO23"/>
    <mergeCell ref="BP20:BP23"/>
    <mergeCell ref="BQ20:BQ23"/>
    <mergeCell ref="AL20:AL23"/>
    <mergeCell ref="AR20:AR23"/>
    <mergeCell ref="AX20:AX23"/>
    <mergeCell ref="BD20:BD23"/>
    <mergeCell ref="BJ20:BJ23"/>
    <mergeCell ref="BK20:BK23"/>
    <mergeCell ref="BQ24:BQ27"/>
    <mergeCell ref="BR24:BR27"/>
    <mergeCell ref="BS24:BS27"/>
    <mergeCell ref="BT24:BT27"/>
    <mergeCell ref="BU24:BU27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BR28:BR31"/>
    <mergeCell ref="BS28:BS31"/>
    <mergeCell ref="BT28:BT31"/>
    <mergeCell ref="BU28:BU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BO28:BO31"/>
    <mergeCell ref="BP28:BP31"/>
    <mergeCell ref="BQ28:BQ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BQ32:BQ35"/>
    <mergeCell ref="BR32:BR35"/>
    <mergeCell ref="BS32:BS35"/>
    <mergeCell ref="BT32:BT35"/>
    <mergeCell ref="BU32:BU35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BR36:BR39"/>
    <mergeCell ref="BS36:BS39"/>
    <mergeCell ref="BT36:BT39"/>
    <mergeCell ref="BU36:BU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BO36:BO39"/>
    <mergeCell ref="BP36:BP39"/>
    <mergeCell ref="BQ36:BQ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B1:G1"/>
    <mergeCell ref="H1:O1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N36:N39"/>
    <mergeCell ref="T36:T39"/>
    <mergeCell ref="Z36:Z39"/>
    <mergeCell ref="AF36:AF39"/>
    <mergeCell ref="N28:N31"/>
    <mergeCell ref="T28:T31"/>
    <mergeCell ref="Z28:Z31"/>
    <mergeCell ref="AF28:AF31"/>
    <mergeCell ref="N20:N23"/>
    <mergeCell ref="T20:T23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111"/>
  <sheetViews>
    <sheetView zoomScaleNormal="100" workbookViewId="0">
      <pane xSplit="1" topLeftCell="B1" activePane="topRight" state="frozen"/>
      <selection pane="topRight" activeCell="AJ23" sqref="AJ23"/>
    </sheetView>
  </sheetViews>
  <sheetFormatPr defaultRowHeight="13.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4" width="3.125" style="1" customWidth="1"/>
    <col min="35" max="35" width="1.625" style="1" customWidth="1"/>
    <col min="36" max="37" width="3.125" style="1" customWidth="1"/>
    <col min="38" max="40" width="3.125" style="1" hidden="1" customWidth="1"/>
    <col min="41" max="41" width="1.625" style="1" hidden="1" customWidth="1"/>
    <col min="42" max="42" width="3.125" style="1" hidden="1" customWidth="1"/>
    <col min="43" max="43" width="3" style="1" hidden="1" customWidth="1"/>
    <col min="44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>
      <c r="A1" s="3" t="s">
        <v>0</v>
      </c>
      <c r="B1" s="268" t="s">
        <v>29</v>
      </c>
      <c r="C1" s="268"/>
      <c r="D1" s="268"/>
      <c r="E1" s="268"/>
      <c r="F1" s="268"/>
      <c r="G1" s="268"/>
      <c r="H1" s="269" t="s">
        <v>42</v>
      </c>
      <c r="I1" s="269"/>
      <c r="J1" s="269"/>
      <c r="K1" s="269"/>
      <c r="L1" s="269"/>
      <c r="M1" s="269"/>
      <c r="N1" s="269"/>
      <c r="O1" s="269"/>
      <c r="P1" s="138" t="s">
        <v>43</v>
      </c>
      <c r="Q1" s="138"/>
      <c r="R1" s="138"/>
      <c r="S1" s="138"/>
      <c r="T1" s="138"/>
      <c r="U1" s="138"/>
      <c r="V1" s="138"/>
      <c r="W1" s="138"/>
      <c r="X1" s="138"/>
      <c r="Y1" s="138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>
      <c r="A2" s="5" t="s">
        <v>3</v>
      </c>
      <c r="B2" s="149"/>
      <c r="C2" s="150"/>
      <c r="D2" s="150"/>
      <c r="E2" s="150"/>
      <c r="F2" s="150"/>
      <c r="G2" s="151"/>
      <c r="H2" s="149"/>
      <c r="I2" s="150"/>
      <c r="J2" s="150"/>
      <c r="K2" s="150"/>
      <c r="L2" s="150"/>
      <c r="M2" s="151"/>
      <c r="N2" s="149"/>
      <c r="O2" s="150"/>
      <c r="P2" s="150"/>
      <c r="Q2" s="150"/>
      <c r="R2" s="150"/>
      <c r="S2" s="151"/>
      <c r="T2" s="149"/>
      <c r="U2" s="150"/>
      <c r="V2" s="150"/>
      <c r="W2" s="150"/>
      <c r="X2" s="150"/>
      <c r="Y2" s="151"/>
      <c r="Z2" s="149"/>
      <c r="AA2" s="150"/>
      <c r="AB2" s="150"/>
      <c r="AC2" s="150"/>
      <c r="AD2" s="150"/>
      <c r="AE2" s="151"/>
      <c r="AF2" s="149"/>
      <c r="AG2" s="150"/>
      <c r="AH2" s="150"/>
      <c r="AI2" s="150"/>
      <c r="AJ2" s="150"/>
      <c r="AK2" s="151"/>
      <c r="AL2" s="149"/>
      <c r="AM2" s="150"/>
      <c r="AN2" s="150"/>
      <c r="AO2" s="150"/>
      <c r="AP2" s="150"/>
      <c r="AQ2" s="151"/>
      <c r="AR2" s="149"/>
      <c r="AS2" s="150"/>
      <c r="AT2" s="150"/>
      <c r="AU2" s="150"/>
      <c r="AV2" s="150"/>
      <c r="AW2" s="151"/>
      <c r="AX2" s="149"/>
      <c r="AY2" s="150"/>
      <c r="AZ2" s="150"/>
      <c r="BA2" s="150"/>
      <c r="BB2" s="150"/>
      <c r="BC2" s="151"/>
      <c r="BD2" s="149"/>
      <c r="BE2" s="150"/>
      <c r="BF2" s="150"/>
      <c r="BG2" s="150"/>
      <c r="BH2" s="150"/>
      <c r="BI2" s="151"/>
      <c r="BJ2" s="262" t="s">
        <v>4</v>
      </c>
      <c r="BK2" s="263"/>
      <c r="BL2" s="263"/>
      <c r="BM2" s="266" t="s">
        <v>27</v>
      </c>
      <c r="BN2" s="252" t="s">
        <v>5</v>
      </c>
      <c r="BO2" s="91"/>
      <c r="BP2" s="254" t="s">
        <v>6</v>
      </c>
      <c r="BQ2" s="256" t="s">
        <v>7</v>
      </c>
      <c r="BR2" s="258" t="s">
        <v>8</v>
      </c>
      <c r="BS2" s="260" t="s">
        <v>9</v>
      </c>
      <c r="BT2" s="256" t="s">
        <v>10</v>
      </c>
      <c r="BU2" s="247" t="s">
        <v>11</v>
      </c>
    </row>
    <row r="3" spans="1:77" s="87" customFormat="1" ht="30.75" customHeight="1" thickBot="1">
      <c r="A3" s="6" t="s">
        <v>12</v>
      </c>
      <c r="B3" s="249" t="s">
        <v>56</v>
      </c>
      <c r="C3" s="250"/>
      <c r="D3" s="250"/>
      <c r="E3" s="250"/>
      <c r="F3" s="250"/>
      <c r="G3" s="251"/>
      <c r="H3" s="249" t="s">
        <v>57</v>
      </c>
      <c r="I3" s="250"/>
      <c r="J3" s="250"/>
      <c r="K3" s="250"/>
      <c r="L3" s="250"/>
      <c r="M3" s="251"/>
      <c r="N3" s="249" t="s">
        <v>58</v>
      </c>
      <c r="O3" s="250"/>
      <c r="P3" s="250"/>
      <c r="Q3" s="250"/>
      <c r="R3" s="250"/>
      <c r="S3" s="251"/>
      <c r="T3" s="249" t="s">
        <v>59</v>
      </c>
      <c r="U3" s="250"/>
      <c r="V3" s="250"/>
      <c r="W3" s="250"/>
      <c r="X3" s="250"/>
      <c r="Y3" s="251"/>
      <c r="Z3" s="249" t="s">
        <v>60</v>
      </c>
      <c r="AA3" s="250"/>
      <c r="AB3" s="250"/>
      <c r="AC3" s="250"/>
      <c r="AD3" s="250"/>
      <c r="AE3" s="251"/>
      <c r="AF3" s="249" t="s">
        <v>61</v>
      </c>
      <c r="AG3" s="250"/>
      <c r="AH3" s="250"/>
      <c r="AI3" s="250"/>
      <c r="AJ3" s="250"/>
      <c r="AK3" s="251"/>
      <c r="AL3" s="249"/>
      <c r="AM3" s="250"/>
      <c r="AN3" s="250"/>
      <c r="AO3" s="250"/>
      <c r="AP3" s="250"/>
      <c r="AQ3" s="251"/>
      <c r="AR3" s="249"/>
      <c r="AS3" s="250"/>
      <c r="AT3" s="250"/>
      <c r="AU3" s="250"/>
      <c r="AV3" s="250"/>
      <c r="AW3" s="251"/>
      <c r="AX3" s="249"/>
      <c r="AY3" s="250"/>
      <c r="AZ3" s="250"/>
      <c r="BA3" s="250"/>
      <c r="BB3" s="250"/>
      <c r="BC3" s="251"/>
      <c r="BD3" s="249"/>
      <c r="BE3" s="250"/>
      <c r="BF3" s="250"/>
      <c r="BG3" s="250"/>
      <c r="BH3" s="250"/>
      <c r="BI3" s="250"/>
      <c r="BJ3" s="264"/>
      <c r="BK3" s="265"/>
      <c r="BL3" s="265"/>
      <c r="BM3" s="267"/>
      <c r="BN3" s="253"/>
      <c r="BO3" s="92"/>
      <c r="BP3" s="255"/>
      <c r="BQ3" s="257"/>
      <c r="BR3" s="259"/>
      <c r="BS3" s="261"/>
      <c r="BT3" s="257"/>
      <c r="BU3" s="248"/>
    </row>
    <row r="4" spans="1:77" ht="13.5" customHeight="1">
      <c r="A4" s="7" t="s">
        <v>28</v>
      </c>
      <c r="B4" s="211"/>
      <c r="C4" s="212"/>
      <c r="D4" s="212"/>
      <c r="E4" s="212"/>
      <c r="F4" s="212"/>
      <c r="G4" s="213"/>
      <c r="H4" s="244"/>
      <c r="I4" s="93" t="str">
        <f>IF(J5="","",SUM(I5:I7))</f>
        <v/>
      </c>
      <c r="J4" s="94"/>
      <c r="K4" s="30" t="s">
        <v>13</v>
      </c>
      <c r="L4" s="93" t="str">
        <f>IF(L5="","",SUM(M5:M7))</f>
        <v/>
      </c>
      <c r="M4" s="94"/>
      <c r="N4" s="143" t="s">
        <v>21</v>
      </c>
      <c r="O4" s="98">
        <f>IF(P5="","",SUM(O5:O7))</f>
        <v>1</v>
      </c>
      <c r="P4" s="111"/>
      <c r="Q4" s="101" t="s">
        <v>13</v>
      </c>
      <c r="R4" s="98">
        <f>IF(R5="","",SUM(S5:S7))</f>
        <v>2</v>
      </c>
      <c r="S4" s="99"/>
      <c r="T4" s="143" t="s">
        <v>23</v>
      </c>
      <c r="U4" s="98">
        <f>IF(V5="","",SUM(U5:U7))</f>
        <v>2</v>
      </c>
      <c r="V4" s="99"/>
      <c r="W4" s="101" t="s">
        <v>13</v>
      </c>
      <c r="X4" s="98">
        <f>IF(X5="","",SUM(Y5:Y7))</f>
        <v>1</v>
      </c>
      <c r="Y4" s="99"/>
      <c r="Z4" s="143" t="s">
        <v>18</v>
      </c>
      <c r="AA4" s="98">
        <f>IF(AB5="","",SUM(AA5:AA7))</f>
        <v>0</v>
      </c>
      <c r="AB4" s="99"/>
      <c r="AC4" s="100" t="s">
        <v>13</v>
      </c>
      <c r="AD4" s="98">
        <f>IF(AD5="","",SUM(AE5:AE7))</f>
        <v>2</v>
      </c>
      <c r="AE4" s="99"/>
      <c r="AF4" s="143" t="s">
        <v>26</v>
      </c>
      <c r="AG4" s="98">
        <f>IF(AH5="","",SUM(AG5:AG7))</f>
        <v>0</v>
      </c>
      <c r="AH4" s="99"/>
      <c r="AI4" s="101" t="s">
        <v>13</v>
      </c>
      <c r="AJ4" s="98">
        <f>IF(AJ5="","",SUM(AK5:AK7))</f>
        <v>2</v>
      </c>
      <c r="AK4" s="99"/>
      <c r="AL4" s="143"/>
      <c r="AM4" s="98" t="str">
        <f>IF(AN5="","",SUM(AM5:AM7))</f>
        <v/>
      </c>
      <c r="AN4" s="99"/>
      <c r="AO4" s="101" t="s">
        <v>13</v>
      </c>
      <c r="AP4" s="98" t="str">
        <f>IF(AP5="","",SUM(AQ5:AQ7))</f>
        <v/>
      </c>
      <c r="AQ4" s="99"/>
      <c r="AR4" s="241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202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202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173">
        <f>SUMPRODUCT((I4=2)+(O4=2)+(U4=2)+(AA4=2)+(AG4=2)+(AM4=2)+(AS4=2)+(AY4=2)+(BE4=2))</f>
        <v>1</v>
      </c>
      <c r="BK4" s="173" t="s">
        <v>14</v>
      </c>
      <c r="BL4" s="173">
        <f>SUMPRODUCT((L4=2)+(R4=2)+(X4=2)+(AD4=2)+(AJ4=2)+(AP4=2)+(AV4=2)+(BB4=2)+(BH4=2))</f>
        <v>3</v>
      </c>
      <c r="BM4" s="175">
        <f>SUM(BJ4*2)+BL4</f>
        <v>5</v>
      </c>
      <c r="BN4" s="198">
        <f>SUM(I4,O4,U4,AA4,AG4,AM4,AS4,AY4,BE4)</f>
        <v>3</v>
      </c>
      <c r="BO4" s="189" t="s">
        <v>14</v>
      </c>
      <c r="BP4" s="189">
        <f>SUM(F4,L4,R4,X4,AD4,AJ4,AP4,AV4,BB4,BH4)</f>
        <v>7</v>
      </c>
      <c r="BQ4" s="238">
        <f>SUM(BN4/BP4)</f>
        <v>0.42857142857142855</v>
      </c>
      <c r="BR4" s="189">
        <f>SUM(J5,J6,J7,P5,P6,P7,V5,V6,V7,AB5,AB6,AB7,AH5,AH6,AH7,AN5,AN6,AN7,AT5,AT6,AT7,AZ5,AZ6,AZ7,BF5,BF6,BF7,D5,D6,D7)</f>
        <v>122</v>
      </c>
      <c r="BS4" s="189">
        <f>SUM(F5,F6,F7,L5,L6,L7,R5,R6,R7,X5,X6,X7,AD5,AD6,AD7,AJ5,AJ6,AJ7,AP5,AP6,AP7,AV5,AV6,AV7,BB5,BB6,BB7,BH5,BH6,BH7)</f>
        <v>133</v>
      </c>
      <c r="BT4" s="163">
        <f>SUM(BR4/BS4)</f>
        <v>0.91729323308270672</v>
      </c>
      <c r="BU4" s="166">
        <f>$BV4</f>
        <v>5</v>
      </c>
      <c r="BV4" s="1">
        <f>RANK(BY4,BY$4:BY$43)</f>
        <v>5</v>
      </c>
      <c r="BW4" s="1">
        <f>IF(BN4=0,0,IF(BP4=0,9,BQ4))</f>
        <v>0.42857142857142855</v>
      </c>
      <c r="BX4" s="1">
        <f>IF(BR4=0,0,BT4)</f>
        <v>0.91729323308270672</v>
      </c>
      <c r="BY4" s="1">
        <f>BJ4+0.01*BW4+0.00001*BX4</f>
        <v>1.0042948872180451</v>
      </c>
    </row>
    <row r="5" spans="1:77" ht="12" customHeight="1">
      <c r="A5" s="207" t="str">
        <f>$B$3</f>
        <v>りぼん</v>
      </c>
      <c r="B5" s="214"/>
      <c r="C5" s="215"/>
      <c r="D5" s="215"/>
      <c r="E5" s="215"/>
      <c r="F5" s="215"/>
      <c r="G5" s="216"/>
      <c r="H5" s="245"/>
      <c r="I5" s="34" t="str">
        <f>IF(J5="","",IF(J5&gt;L5,1,0))</f>
        <v/>
      </c>
      <c r="J5" s="41"/>
      <c r="K5" s="34" t="s">
        <v>13</v>
      </c>
      <c r="L5" s="67"/>
      <c r="M5" s="34" t="str">
        <f>IF(L5="","",IF(L5&gt;J5,1,0))</f>
        <v/>
      </c>
      <c r="N5" s="144"/>
      <c r="O5" s="97">
        <f>IF(P5="","",IF(P5&gt;R5,1,0))</f>
        <v>1</v>
      </c>
      <c r="P5" s="105">
        <v>15</v>
      </c>
      <c r="Q5" s="106" t="s">
        <v>13</v>
      </c>
      <c r="R5" s="102">
        <v>8</v>
      </c>
      <c r="S5" s="97">
        <f>IF(R5="","",IF(R5&gt;P5,1,0))</f>
        <v>0</v>
      </c>
      <c r="T5" s="144"/>
      <c r="U5" s="97">
        <f>IF(V5="","",IF(V5&gt;X5,1,0))</f>
        <v>1</v>
      </c>
      <c r="V5" s="105">
        <v>15</v>
      </c>
      <c r="W5" s="97" t="s">
        <v>13</v>
      </c>
      <c r="X5" s="102">
        <v>5</v>
      </c>
      <c r="Y5" s="97">
        <f>IF(X5="","",IF(X5&gt;V5,1,0))</f>
        <v>0</v>
      </c>
      <c r="Z5" s="144"/>
      <c r="AA5" s="97">
        <f>IF(AB5="","",IF(AB5&gt;AD5,1,0))</f>
        <v>0</v>
      </c>
      <c r="AB5" s="105">
        <v>14</v>
      </c>
      <c r="AC5" s="97" t="s">
        <v>13</v>
      </c>
      <c r="AD5" s="102">
        <v>16</v>
      </c>
      <c r="AE5" s="97">
        <f>IF(AD5="","",IF(AD5&gt;AB5,1,0))</f>
        <v>1</v>
      </c>
      <c r="AF5" s="144"/>
      <c r="AG5" s="97">
        <f>IF(AH5="","",IF(AH5&gt;AJ5,1,0))</f>
        <v>0</v>
      </c>
      <c r="AH5" s="105">
        <v>11</v>
      </c>
      <c r="AI5" s="97" t="s">
        <v>13</v>
      </c>
      <c r="AJ5" s="102">
        <v>15</v>
      </c>
      <c r="AK5" s="97">
        <f>IF(AJ5="","",IF(AJ5&gt;AH5,1,0))</f>
        <v>1</v>
      </c>
      <c r="AL5" s="144"/>
      <c r="AM5" s="97" t="str">
        <f>IF(AN5="","",IF(AN5&gt;AP5,1,0))</f>
        <v/>
      </c>
      <c r="AN5" s="105"/>
      <c r="AO5" s="97" t="s">
        <v>13</v>
      </c>
      <c r="AP5" s="102"/>
      <c r="AQ5" s="97" t="str">
        <f>IF(AP5="","",IF(AP5&gt;AN5,1,0))</f>
        <v/>
      </c>
      <c r="AR5" s="242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203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203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171"/>
      <c r="BK5" s="171"/>
      <c r="BL5" s="171"/>
      <c r="BM5" s="176"/>
      <c r="BN5" s="179"/>
      <c r="BO5" s="160"/>
      <c r="BP5" s="160"/>
      <c r="BQ5" s="239"/>
      <c r="BR5" s="160"/>
      <c r="BS5" s="160"/>
      <c r="BT5" s="163"/>
      <c r="BU5" s="166"/>
    </row>
    <row r="6" spans="1:77" ht="12" customHeight="1">
      <c r="A6" s="207"/>
      <c r="B6" s="214"/>
      <c r="C6" s="215"/>
      <c r="D6" s="215"/>
      <c r="E6" s="215"/>
      <c r="F6" s="215"/>
      <c r="G6" s="216"/>
      <c r="H6" s="245"/>
      <c r="I6" s="34" t="str">
        <f>IF(J6="","",IF(J6&gt;L6,1,0))</f>
        <v/>
      </c>
      <c r="J6" s="34"/>
      <c r="K6" s="34" t="s">
        <v>13</v>
      </c>
      <c r="L6" s="35"/>
      <c r="M6" s="34" t="str">
        <f>IF(L6="","",IF(L6&gt;J6,1,0))</f>
        <v/>
      </c>
      <c r="N6" s="144"/>
      <c r="O6" s="97">
        <f>IF(P6="","",IF(P6&gt;R6,1,0))</f>
        <v>0</v>
      </c>
      <c r="P6" s="106">
        <v>9</v>
      </c>
      <c r="Q6" s="106" t="s">
        <v>13</v>
      </c>
      <c r="R6" s="103">
        <v>15</v>
      </c>
      <c r="S6" s="97">
        <f>IF(R6="","",IF(R6&gt;P6,1,0))</f>
        <v>1</v>
      </c>
      <c r="T6" s="144"/>
      <c r="U6" s="97">
        <f>IF(V6="","",IF(V6&gt;X6,1,0))</f>
        <v>0</v>
      </c>
      <c r="V6" s="106">
        <v>12</v>
      </c>
      <c r="W6" s="97" t="s">
        <v>13</v>
      </c>
      <c r="X6" s="103">
        <v>15</v>
      </c>
      <c r="Y6" s="97">
        <f>IF(X6="","",IF(X6&gt;V6,1,0))</f>
        <v>1</v>
      </c>
      <c r="Z6" s="144"/>
      <c r="AA6" s="97">
        <f>IF(AB6="","",IF(AB6&gt;AD6,1,0))</f>
        <v>0</v>
      </c>
      <c r="AB6" s="106">
        <v>14</v>
      </c>
      <c r="AC6" s="97" t="s">
        <v>13</v>
      </c>
      <c r="AD6" s="103">
        <v>16</v>
      </c>
      <c r="AE6" s="97">
        <f>IF(AD6="","",IF(AD6&gt;AB6,1,0))</f>
        <v>1</v>
      </c>
      <c r="AF6" s="144"/>
      <c r="AG6" s="97">
        <f>IF(AH6="","",IF(AH6&gt;AJ6,1,0))</f>
        <v>0</v>
      </c>
      <c r="AH6" s="106">
        <v>9</v>
      </c>
      <c r="AI6" s="97" t="s">
        <v>13</v>
      </c>
      <c r="AJ6" s="103">
        <v>15</v>
      </c>
      <c r="AK6" s="97">
        <f>IF(AJ6="","",IF(AJ6&gt;AH6,1,0))</f>
        <v>1</v>
      </c>
      <c r="AL6" s="144"/>
      <c r="AM6" s="97" t="str">
        <f>IF(AN6="","",IF(AN6&gt;AP6,1,0))</f>
        <v/>
      </c>
      <c r="AN6" s="106"/>
      <c r="AO6" s="97" t="s">
        <v>13</v>
      </c>
      <c r="AP6" s="103"/>
      <c r="AQ6" s="97" t="str">
        <f>IF(AP6="","",IF(AP6&gt;AN6,1,0))</f>
        <v/>
      </c>
      <c r="AR6" s="242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203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203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171"/>
      <c r="BK6" s="171"/>
      <c r="BL6" s="171"/>
      <c r="BM6" s="176"/>
      <c r="BN6" s="179"/>
      <c r="BO6" s="160"/>
      <c r="BP6" s="160"/>
      <c r="BQ6" s="239"/>
      <c r="BR6" s="160"/>
      <c r="BS6" s="160"/>
      <c r="BT6" s="163"/>
      <c r="BU6" s="166"/>
      <c r="BW6" s="21"/>
    </row>
    <row r="7" spans="1:77" ht="12" customHeight="1" thickBot="1">
      <c r="A7" s="208"/>
      <c r="B7" s="217"/>
      <c r="C7" s="218"/>
      <c r="D7" s="218"/>
      <c r="E7" s="218"/>
      <c r="F7" s="218"/>
      <c r="G7" s="219"/>
      <c r="H7" s="246"/>
      <c r="I7" s="34" t="str">
        <f>IF(J7="","",IF(J7&gt;L7,1,0))</f>
        <v/>
      </c>
      <c r="J7" s="38"/>
      <c r="K7" s="38" t="s">
        <v>13</v>
      </c>
      <c r="L7" s="46"/>
      <c r="M7" s="34" t="str">
        <f>IF(L7="","",IF(L7&gt;J7,1,0))</f>
        <v/>
      </c>
      <c r="N7" s="145"/>
      <c r="O7" s="97">
        <f>IF(P7="","",IF(P7&gt;R7,1,0))</f>
        <v>0</v>
      </c>
      <c r="P7" s="107">
        <v>8</v>
      </c>
      <c r="Q7" s="107" t="s">
        <v>13</v>
      </c>
      <c r="R7" s="104">
        <v>15</v>
      </c>
      <c r="S7" s="97">
        <f>IF(R7="","",IF(R7&gt;P7,1,0))</f>
        <v>1</v>
      </c>
      <c r="T7" s="145"/>
      <c r="U7" s="97">
        <f>IF(V7="","",IF(V7&gt;X7,1,0))</f>
        <v>1</v>
      </c>
      <c r="V7" s="107">
        <v>15</v>
      </c>
      <c r="W7" s="108" t="s">
        <v>13</v>
      </c>
      <c r="X7" s="104">
        <v>13</v>
      </c>
      <c r="Y7" s="97">
        <f>IF(X7="","",IF(X7&gt;V7,1,0))</f>
        <v>0</v>
      </c>
      <c r="Z7" s="145"/>
      <c r="AA7" s="97" t="str">
        <f>IF(AB7="","",IF(AB7&gt;AD7,1,0))</f>
        <v/>
      </c>
      <c r="AB7" s="107"/>
      <c r="AC7" s="108" t="s">
        <v>13</v>
      </c>
      <c r="AD7" s="104"/>
      <c r="AE7" s="97" t="str">
        <f>IF(AD7="","",IF(AD7&gt;AB7,1,0))</f>
        <v/>
      </c>
      <c r="AF7" s="145"/>
      <c r="AG7" s="97" t="str">
        <f>IF(AH7="","",IF(AH7&gt;AJ7,1,0))</f>
        <v/>
      </c>
      <c r="AH7" s="107"/>
      <c r="AI7" s="108" t="s">
        <v>13</v>
      </c>
      <c r="AJ7" s="104"/>
      <c r="AK7" s="97" t="str">
        <f>IF(AJ7="","",IF(AJ7&gt;AH7,1,0))</f>
        <v/>
      </c>
      <c r="AL7" s="145"/>
      <c r="AM7" s="97" t="str">
        <f>IF(AN7="","",IF(AN7&gt;AP7,1,0))</f>
        <v/>
      </c>
      <c r="AN7" s="107"/>
      <c r="AO7" s="108" t="s">
        <v>13</v>
      </c>
      <c r="AP7" s="104"/>
      <c r="AQ7" s="97" t="str">
        <f>IF(AP7="","",IF(AP7&gt;AN7,1,0))</f>
        <v/>
      </c>
      <c r="AR7" s="243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204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204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174"/>
      <c r="BK7" s="174"/>
      <c r="BL7" s="174"/>
      <c r="BM7" s="177"/>
      <c r="BN7" s="199"/>
      <c r="BO7" s="190"/>
      <c r="BP7" s="190"/>
      <c r="BQ7" s="240"/>
      <c r="BR7" s="190"/>
      <c r="BS7" s="190"/>
      <c r="BT7" s="187"/>
      <c r="BU7" s="188"/>
      <c r="BW7" s="21"/>
    </row>
    <row r="8" spans="1:77" ht="12" customHeight="1">
      <c r="A8" s="28">
        <f>B2</f>
        <v>0</v>
      </c>
      <c r="B8" s="220">
        <f>H4</f>
        <v>0</v>
      </c>
      <c r="C8" s="29"/>
      <c r="D8" s="30" t="str">
        <f>L4</f>
        <v/>
      </c>
      <c r="E8" s="30" t="s">
        <v>13</v>
      </c>
      <c r="F8" s="30" t="str">
        <f>I4</f>
        <v/>
      </c>
      <c r="G8" s="31"/>
      <c r="H8" s="211"/>
      <c r="I8" s="212"/>
      <c r="J8" s="212"/>
      <c r="K8" s="212"/>
      <c r="L8" s="212"/>
      <c r="M8" s="213"/>
      <c r="N8" s="143" t="s">
        <v>19</v>
      </c>
      <c r="O8" s="11">
        <f>IF(P9="","",SUM(O9:O11))</f>
        <v>0</v>
      </c>
      <c r="P8" s="12"/>
      <c r="Q8" s="13" t="s">
        <v>13</v>
      </c>
      <c r="R8" s="11">
        <f>IF(R9="","",SUM(S9:S11))</f>
        <v>2</v>
      </c>
      <c r="S8" s="12"/>
      <c r="T8" s="143" t="s">
        <v>22</v>
      </c>
      <c r="U8" s="98">
        <f>IF(V9="","",SUM(U9:U11))</f>
        <v>0</v>
      </c>
      <c r="V8" s="99"/>
      <c r="W8" s="101" t="s">
        <v>13</v>
      </c>
      <c r="X8" s="98">
        <f>IF(X9="","",SUM(Y9:Y11))</f>
        <v>2</v>
      </c>
      <c r="Y8" s="99"/>
      <c r="Z8" s="143" t="s">
        <v>16</v>
      </c>
      <c r="AA8" s="98">
        <f>IF(AB9="","",SUM(AA9:AA11))</f>
        <v>0</v>
      </c>
      <c r="AB8" s="99"/>
      <c r="AC8" s="101" t="s">
        <v>13</v>
      </c>
      <c r="AD8" s="98">
        <f>IF(AD9="","",SUM(AE9:AE11))</f>
        <v>2</v>
      </c>
      <c r="AE8" s="99"/>
      <c r="AF8" s="143" t="s">
        <v>32</v>
      </c>
      <c r="AG8" s="98">
        <f>IF(AH9="","",SUM(AG9:AG11))</f>
        <v>0</v>
      </c>
      <c r="AH8" s="99"/>
      <c r="AI8" s="101" t="s">
        <v>13</v>
      </c>
      <c r="AJ8" s="98">
        <f>IF(AJ9="","",SUM(AK9:AK11))</f>
        <v>2</v>
      </c>
      <c r="AK8" s="99"/>
      <c r="AL8" s="235"/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143"/>
      <c r="AS8" s="98" t="str">
        <f>IF(AT9="","",SUM(AS9:AS11))</f>
        <v/>
      </c>
      <c r="AT8" s="99"/>
      <c r="AU8" s="101" t="s">
        <v>13</v>
      </c>
      <c r="AV8" s="98" t="str">
        <f>IF(AV9="","",SUM(AW9:AW11))</f>
        <v/>
      </c>
      <c r="AW8" s="99"/>
      <c r="AX8" s="202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202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173">
        <f>SUMPRODUCT((D8=2)+(O8=2)+(U8=2)+(AA8=2)+(AG8=2)+(AM8=2)+(AS8=2)+(AY8=2)+(BE8=2))</f>
        <v>0</v>
      </c>
      <c r="BK8" s="205" t="s">
        <v>13</v>
      </c>
      <c r="BL8" s="173">
        <f>SUMPRODUCT((F8=2)+(R8=2)+(X8=2)+(AD8=2)+(AJ8=2)+(AP8=2)+(AV8=2)+(BB8=2)+(BH8=2))</f>
        <v>4</v>
      </c>
      <c r="BM8" s="232">
        <f t="shared" ref="BM8" si="0">SUM(BJ8*2)+BL8</f>
        <v>4</v>
      </c>
      <c r="BN8" s="198">
        <f>SUM(D8,,O8,U8,AA8,AG8,AM8,AS8,AY8,BE8)</f>
        <v>0</v>
      </c>
      <c r="BO8" s="189" t="s">
        <v>14</v>
      </c>
      <c r="BP8" s="189">
        <f>SUM(F8,R8,X8,AD8,AJ8,AP8,AV8,BB8,BH8)</f>
        <v>8</v>
      </c>
      <c r="BQ8" s="156">
        <f>SUM(BN8/BP8)</f>
        <v>0</v>
      </c>
      <c r="BR8" s="189">
        <f>SUM(J9,J10,J11,P9,P10,P11,V9,V10,V11,AB9,AB10,AB11,AH9,AH10,AH11,AN9,AN10,AN11,AT9,AT10,AT11,AZ9,AZ10,AZ11,BF9,BF10,BF11,D9,D10,D11)</f>
        <v>7</v>
      </c>
      <c r="BS8" s="189">
        <f>SUM(F9,F10,F11,L9,L10,L11,R9,R10,R11,X9,X10,X11,AD9,AD10,AD11,AJ9,AJ10,AJ11,AP9,AP10,AP11,AV9,AV10,AV11,BB9,BB10,BB11,BH9,BH10,BH11)</f>
        <v>120</v>
      </c>
      <c r="BT8" s="162">
        <f>SUM(BR8/BS8)</f>
        <v>5.8333333333333334E-2</v>
      </c>
      <c r="BU8" s="166">
        <f>$BV8</f>
        <v>6</v>
      </c>
      <c r="BV8" s="1">
        <f>RANK(BY8,BY$4:BY$43)</f>
        <v>6</v>
      </c>
      <c r="BW8" s="88">
        <f>IF(BN8=0,0,IF(BP8=0,9,BQ8))</f>
        <v>0</v>
      </c>
      <c r="BX8" s="89">
        <f>IF(BR8=0,0,BT8)</f>
        <v>5.8333333333333334E-2</v>
      </c>
      <c r="BY8" s="1">
        <f>BJ8+0.01*BW8+0.00001*BX8</f>
        <v>5.833333333333334E-7</v>
      </c>
    </row>
    <row r="9" spans="1:77" ht="11.25" customHeight="1">
      <c r="A9" s="207" t="str">
        <f>H3</f>
        <v>雛ちゃんず</v>
      </c>
      <c r="B9" s="193"/>
      <c r="C9" s="33" t="str">
        <f>M5</f>
        <v/>
      </c>
      <c r="D9" s="127">
        <f>SUM(L5)</f>
        <v>0</v>
      </c>
      <c r="E9" s="127" t="s">
        <v>13</v>
      </c>
      <c r="F9" s="127">
        <f>SUM(J5)</f>
        <v>0</v>
      </c>
      <c r="G9" s="15" t="str">
        <f>$I$5</f>
        <v/>
      </c>
      <c r="H9" s="214"/>
      <c r="I9" s="215"/>
      <c r="J9" s="215"/>
      <c r="K9" s="215"/>
      <c r="L9" s="215"/>
      <c r="M9" s="216"/>
      <c r="N9" s="144"/>
      <c r="O9" s="16">
        <f>IF(P9="","",IF(P9&gt;R9,1,0))</f>
        <v>0</v>
      </c>
      <c r="P9" s="17">
        <v>0</v>
      </c>
      <c r="Q9" s="16" t="s">
        <v>13</v>
      </c>
      <c r="R9" s="18">
        <v>15</v>
      </c>
      <c r="S9" s="16">
        <f>IF(R9="","",IF(R9&gt;P9,1,0))</f>
        <v>1</v>
      </c>
      <c r="T9" s="144"/>
      <c r="U9" s="97">
        <f>IF(V9="","",IF(V9&gt;X9,1,0))</f>
        <v>0</v>
      </c>
      <c r="V9" s="105">
        <v>0</v>
      </c>
      <c r="W9" s="97" t="s">
        <v>13</v>
      </c>
      <c r="X9" s="102">
        <v>15</v>
      </c>
      <c r="Y9" s="97">
        <f>IF(X9="","",IF(X9&gt;V9,1,0))</f>
        <v>1</v>
      </c>
      <c r="Z9" s="144"/>
      <c r="AA9" s="97">
        <f>IF(AB9="","",IF(AB9&gt;AD9,1,0))</f>
        <v>0</v>
      </c>
      <c r="AB9" s="105">
        <v>7</v>
      </c>
      <c r="AC9" s="97" t="s">
        <v>13</v>
      </c>
      <c r="AD9" s="102">
        <v>15</v>
      </c>
      <c r="AE9" s="97">
        <f>IF(AD9="","",IF(AD9&gt;AB9,1,0))</f>
        <v>1</v>
      </c>
      <c r="AF9" s="144"/>
      <c r="AG9" s="97">
        <f>IF(AH9="","",IF(AH9&gt;AJ9,1,0))</f>
        <v>0</v>
      </c>
      <c r="AH9" s="105">
        <v>0</v>
      </c>
      <c r="AI9" s="97" t="s">
        <v>13</v>
      </c>
      <c r="AJ9" s="102">
        <v>15</v>
      </c>
      <c r="AK9" s="97">
        <f>IF(AJ9="","",IF(AJ9&gt;AH9,1,0))</f>
        <v>1</v>
      </c>
      <c r="AL9" s="236"/>
      <c r="AM9" s="16" t="str">
        <f>IF(AN9="","",IF(AN9&gt;AP9,1,0))</f>
        <v/>
      </c>
      <c r="AN9" s="17"/>
      <c r="AO9" s="16"/>
      <c r="AP9" s="18"/>
      <c r="AQ9" s="16" t="str">
        <f>IF(AP9="","",IF(AP9&gt;AN9,1,0))</f>
        <v/>
      </c>
      <c r="AR9" s="144"/>
      <c r="AS9" s="97" t="str">
        <f>IF(AT9="","",IF(AT9&gt;AV9,1,0))</f>
        <v/>
      </c>
      <c r="AT9" s="105"/>
      <c r="AU9" s="97" t="s">
        <v>13</v>
      </c>
      <c r="AV9" s="102"/>
      <c r="AW9" s="97" t="str">
        <f>IF(AV9="","",IF(AV9&gt;AT9,1,0))</f>
        <v/>
      </c>
      <c r="AX9" s="203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203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171"/>
      <c r="BK9" s="171"/>
      <c r="BL9" s="171"/>
      <c r="BM9" s="233"/>
      <c r="BN9" s="179"/>
      <c r="BO9" s="160"/>
      <c r="BP9" s="160"/>
      <c r="BQ9" s="157"/>
      <c r="BR9" s="160"/>
      <c r="BS9" s="160"/>
      <c r="BT9" s="163"/>
      <c r="BU9" s="166"/>
      <c r="BW9" s="21"/>
    </row>
    <row r="10" spans="1:77" ht="12" customHeight="1">
      <c r="A10" s="207"/>
      <c r="B10" s="193"/>
      <c r="C10" s="33" t="str">
        <f>M6</f>
        <v/>
      </c>
      <c r="D10" s="127">
        <f>SUM(L6)</f>
        <v>0</v>
      </c>
      <c r="E10" s="127" t="s">
        <v>13</v>
      </c>
      <c r="F10" s="127">
        <f>SUM(J6)</f>
        <v>0</v>
      </c>
      <c r="G10" s="15" t="str">
        <f>I6</f>
        <v/>
      </c>
      <c r="H10" s="214"/>
      <c r="I10" s="215"/>
      <c r="J10" s="215"/>
      <c r="K10" s="215"/>
      <c r="L10" s="215"/>
      <c r="M10" s="216"/>
      <c r="N10" s="144"/>
      <c r="O10" s="16">
        <f>IF(P10="","",IF(P10&gt;R10,1,0))</f>
        <v>0</v>
      </c>
      <c r="P10" s="19">
        <v>0</v>
      </c>
      <c r="Q10" s="16" t="s">
        <v>13</v>
      </c>
      <c r="R10" s="20">
        <v>15</v>
      </c>
      <c r="S10" s="16">
        <f>IF(R10="","",IF(R10&gt;P10,1,0))</f>
        <v>1</v>
      </c>
      <c r="T10" s="144"/>
      <c r="U10" s="97">
        <f>IF(V10="","",IF(V10&gt;X10,1,0))</f>
        <v>0</v>
      </c>
      <c r="V10" s="106">
        <v>0</v>
      </c>
      <c r="W10" s="97" t="s">
        <v>13</v>
      </c>
      <c r="X10" s="103">
        <v>15</v>
      </c>
      <c r="Y10" s="97">
        <f>IF(X10="","",IF(X10&gt;V10,1,0))</f>
        <v>1</v>
      </c>
      <c r="Z10" s="144"/>
      <c r="AA10" s="97">
        <f>IF(AB10="","",IF(AB10&gt;AD10,1,0))</f>
        <v>0</v>
      </c>
      <c r="AB10" s="106">
        <v>0</v>
      </c>
      <c r="AC10" s="97" t="s">
        <v>13</v>
      </c>
      <c r="AD10" s="103">
        <v>15</v>
      </c>
      <c r="AE10" s="97">
        <f>IF(AD10="","",IF(AD10&gt;AB10,1,0))</f>
        <v>1</v>
      </c>
      <c r="AF10" s="144"/>
      <c r="AG10" s="97">
        <f>IF(AH10="","",IF(AH10&gt;AJ10,1,0))</f>
        <v>0</v>
      </c>
      <c r="AH10" s="106">
        <v>0</v>
      </c>
      <c r="AI10" s="97" t="s">
        <v>13</v>
      </c>
      <c r="AJ10" s="103">
        <v>15</v>
      </c>
      <c r="AK10" s="97">
        <f>IF(AJ10="","",IF(AJ10&gt;AH10,1,0))</f>
        <v>1</v>
      </c>
      <c r="AL10" s="236"/>
      <c r="AM10" s="16" t="str">
        <f>IF(AN10="","",IF(AN10&gt;AP10,1,0))</f>
        <v/>
      </c>
      <c r="AN10" s="19"/>
      <c r="AO10" s="16"/>
      <c r="AP10" s="20"/>
      <c r="AQ10" s="16" t="str">
        <f>IF(AP10="","",IF(AP10&gt;AN10,1,0))</f>
        <v/>
      </c>
      <c r="AR10" s="144"/>
      <c r="AS10" s="97" t="str">
        <f>IF(AT10="","",IF(AT10&gt;AV10,1,0))</f>
        <v/>
      </c>
      <c r="AT10" s="106"/>
      <c r="AU10" s="97" t="s">
        <v>13</v>
      </c>
      <c r="AV10" s="103"/>
      <c r="AW10" s="97" t="str">
        <f>IF(AV10="","",IF(AV10&gt;AT10,1,0))</f>
        <v/>
      </c>
      <c r="AX10" s="203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203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171"/>
      <c r="BK10" s="171"/>
      <c r="BL10" s="171"/>
      <c r="BM10" s="233"/>
      <c r="BN10" s="179"/>
      <c r="BO10" s="160"/>
      <c r="BP10" s="160"/>
      <c r="BQ10" s="157"/>
      <c r="BR10" s="160"/>
      <c r="BS10" s="160"/>
      <c r="BT10" s="163"/>
      <c r="BU10" s="166"/>
      <c r="BW10" s="21"/>
    </row>
    <row r="11" spans="1:77" ht="12" customHeight="1" thickBot="1">
      <c r="A11" s="208"/>
      <c r="B11" s="221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217"/>
      <c r="I11" s="218"/>
      <c r="J11" s="218"/>
      <c r="K11" s="218"/>
      <c r="L11" s="218"/>
      <c r="M11" s="219"/>
      <c r="N11" s="145"/>
      <c r="O11" s="16" t="str">
        <f>IF(P11="","",IF(P11&gt;R11,1,0))</f>
        <v/>
      </c>
      <c r="P11" s="25"/>
      <c r="Q11" s="26" t="s">
        <v>13</v>
      </c>
      <c r="R11" s="27"/>
      <c r="S11" s="16" t="str">
        <f>IF(R11="","",IF(R11&gt;P11,1,0))</f>
        <v/>
      </c>
      <c r="T11" s="145"/>
      <c r="U11" s="97" t="str">
        <f>IF(V11="","",IF(V11&gt;X11,1,0))</f>
        <v/>
      </c>
      <c r="V11" s="107"/>
      <c r="W11" s="108" t="s">
        <v>13</v>
      </c>
      <c r="X11" s="104"/>
      <c r="Y11" s="97" t="str">
        <f>IF(X11="","",IF(X11&gt;V11,1,0))</f>
        <v/>
      </c>
      <c r="Z11" s="145"/>
      <c r="AA11" s="97" t="str">
        <f>IF(AB11="","",IF(AB11&gt;AD11,1,0))</f>
        <v/>
      </c>
      <c r="AB11" s="107"/>
      <c r="AC11" s="108" t="s">
        <v>13</v>
      </c>
      <c r="AD11" s="104"/>
      <c r="AE11" s="97" t="str">
        <f>IF(AD11="","",IF(AD11&gt;AB11,1,0))</f>
        <v/>
      </c>
      <c r="AF11" s="145"/>
      <c r="AG11" s="97" t="str">
        <f>IF(AH11="","",IF(AH11&gt;AJ11,1,0))</f>
        <v/>
      </c>
      <c r="AH11" s="107"/>
      <c r="AI11" s="108" t="s">
        <v>13</v>
      </c>
      <c r="AJ11" s="104"/>
      <c r="AK11" s="97" t="str">
        <f>IF(AJ11="","",IF(AJ11&gt;AH11,1,0))</f>
        <v/>
      </c>
      <c r="AL11" s="237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145"/>
      <c r="AS11" s="97" t="str">
        <f>IF(AT11="","",IF(AT11&gt;AV11,1,0))</f>
        <v/>
      </c>
      <c r="AT11" s="107"/>
      <c r="AU11" s="108" t="s">
        <v>13</v>
      </c>
      <c r="AV11" s="104"/>
      <c r="AW11" s="97" t="str">
        <f>IF(AV11="","",IF(AV11&gt;AT11,1,0))</f>
        <v/>
      </c>
      <c r="AX11" s="204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204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174"/>
      <c r="BK11" s="174"/>
      <c r="BL11" s="174"/>
      <c r="BM11" s="234"/>
      <c r="BN11" s="199"/>
      <c r="BO11" s="190"/>
      <c r="BP11" s="190"/>
      <c r="BQ11" s="191"/>
      <c r="BR11" s="190"/>
      <c r="BS11" s="190"/>
      <c r="BT11" s="187"/>
      <c r="BU11" s="188"/>
      <c r="BW11" s="21"/>
    </row>
    <row r="12" spans="1:77" ht="12" customHeight="1">
      <c r="A12" s="28">
        <f>H2</f>
        <v>0</v>
      </c>
      <c r="B12" s="228" t="str">
        <f>N4</f>
        <v>⑩</v>
      </c>
      <c r="C12" s="40"/>
      <c r="D12" s="41">
        <f>$R$4</f>
        <v>2</v>
      </c>
      <c r="E12" s="41" t="s">
        <v>13</v>
      </c>
      <c r="F12" s="41">
        <f>O4</f>
        <v>1</v>
      </c>
      <c r="G12" s="42"/>
      <c r="H12" s="229" t="str">
        <f>N8</f>
        <v>⑥</v>
      </c>
      <c r="I12" s="30"/>
      <c r="J12" s="30">
        <f>R8</f>
        <v>2</v>
      </c>
      <c r="K12" s="43" t="s">
        <v>13</v>
      </c>
      <c r="L12" s="41">
        <f>O8</f>
        <v>0</v>
      </c>
      <c r="M12" s="31"/>
      <c r="N12" s="211"/>
      <c r="O12" s="212"/>
      <c r="P12" s="212"/>
      <c r="Q12" s="212"/>
      <c r="R12" s="212"/>
      <c r="S12" s="213"/>
      <c r="T12" s="202" t="s">
        <v>24</v>
      </c>
      <c r="U12" s="98">
        <f>IF(V13="","",SUM(U13:U15))</f>
        <v>2</v>
      </c>
      <c r="V12" s="12"/>
      <c r="W12" s="13" t="s">
        <v>13</v>
      </c>
      <c r="X12" s="11">
        <f>IF(X13="","",SUM(Y13:Y15))</f>
        <v>0</v>
      </c>
      <c r="Y12" s="12"/>
      <c r="Z12" s="143" t="s">
        <v>17</v>
      </c>
      <c r="AA12" s="98">
        <f>IF(AB13="","",SUM(AA13:AA15))</f>
        <v>0</v>
      </c>
      <c r="AB12" s="99"/>
      <c r="AC12" s="101" t="s">
        <v>13</v>
      </c>
      <c r="AD12" s="98">
        <f>IF(AD13="","",SUM(AE13:AE15))</f>
        <v>2</v>
      </c>
      <c r="AE12" s="99"/>
      <c r="AF12" s="146"/>
      <c r="AG12" s="93" t="str">
        <f>IF(AH13="","",SUM(AG13:AG15))</f>
        <v/>
      </c>
      <c r="AH12" s="94"/>
      <c r="AI12" s="41" t="s">
        <v>13</v>
      </c>
      <c r="AJ12" s="93" t="str">
        <f>IF(AJ13="","",SUM(AK13:AK15))</f>
        <v/>
      </c>
      <c r="AK12" s="94"/>
      <c r="AL12" s="202"/>
      <c r="AM12" s="98" t="str">
        <f>IF(AN13="","",SUM(AM13:AM15))</f>
        <v/>
      </c>
      <c r="AN12" s="99"/>
      <c r="AO12" s="101" t="s">
        <v>13</v>
      </c>
      <c r="AP12" s="98" t="str">
        <f>IF(AP13="","",SUM(AQ13:AQ15))</f>
        <v/>
      </c>
      <c r="AQ12" s="99"/>
      <c r="AR12" s="184"/>
      <c r="AS12" s="93" t="str">
        <f>IF(AT13="","",SUM(AS13:AS15))</f>
        <v/>
      </c>
      <c r="AT12" s="94"/>
      <c r="AU12" s="41" t="s">
        <v>13</v>
      </c>
      <c r="AV12" s="93" t="str">
        <f>IF(AV13="","",SUM(AW13:AW15))</f>
        <v/>
      </c>
      <c r="AW12" s="94"/>
      <c r="AX12" s="202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202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173">
        <f>SUMPRODUCT((J12=2)+(D12=2)+(U12=2)+(AA12=2)+(AG12=2)+(AM12=2)+(AS12=2)+(AY12=2)+(BE12=2))</f>
        <v>3</v>
      </c>
      <c r="BK12" s="205" t="s">
        <v>14</v>
      </c>
      <c r="BL12" s="173">
        <f>SUMPRODUCT((L12=2)+(F12=2)+(X12=2)+(AD12=2)+(AJ12=2)+(AP12=2)+(AV12=2)+(BB12=2)+(BH12=2))</f>
        <v>1</v>
      </c>
      <c r="BM12" s="175">
        <f t="shared" ref="BM12" si="1">SUM(BJ12*2)+BL12</f>
        <v>7</v>
      </c>
      <c r="BN12" s="198">
        <f>SUM(D12,J12,O12,U12,AA12,AG12,AM12,AS12,AY12,BE12)</f>
        <v>6</v>
      </c>
      <c r="BO12" s="189" t="s">
        <v>14</v>
      </c>
      <c r="BP12" s="189">
        <f>SUM(F12,L12,X12,AD12,AJ12,AP12,AV12,BB12,BH12)</f>
        <v>3</v>
      </c>
      <c r="BQ12" s="156">
        <f>SUM(BN12/BP12)</f>
        <v>2</v>
      </c>
      <c r="BR12" s="189">
        <f>SUM(J13,J14,J15,P13,P14,P15,V13,V14,V15,AB13,AB14,AB15,AH13,AH14,AH15,AN13,AN14,AN15,AT13,AT14,AT15,AZ13,AZ14,AZ15,BF13,BF14,BF15,D13,D14,D15)</f>
        <v>125</v>
      </c>
      <c r="BS12" s="189">
        <f>SUM(F13,F14,F15,L13,L14,L15,R13,R14,R15,X13,X14,X15,AD13,AD14,AD15,AJ13,AJ14,AJ15,AP13,AP14,AP15,AV13,AV14,AV15,BB13,BB14,BB15,BH13,BH14,BH15)</f>
        <v>85</v>
      </c>
      <c r="BT12" s="162">
        <f>SUM(BR12/BS12)</f>
        <v>1.4705882352941178</v>
      </c>
      <c r="BU12" s="166">
        <f>$BV12</f>
        <v>2</v>
      </c>
      <c r="BV12" s="1">
        <f>RANK(BY12,BY$4:BY$43)</f>
        <v>2</v>
      </c>
      <c r="BW12" s="21">
        <f>IF(BN12=0,0,IF(BP12=0,9,BQ12))</f>
        <v>2</v>
      </c>
      <c r="BX12" s="1">
        <f>IF(BR12=0,0,BT12)</f>
        <v>1.4705882352941178</v>
      </c>
      <c r="BY12" s="1">
        <f>BJ12+0.01*BW12+0.00001*BX12</f>
        <v>3.0200147058823528</v>
      </c>
    </row>
    <row r="13" spans="1:77" ht="12" customHeight="1">
      <c r="A13" s="207" t="str">
        <f>N3</f>
        <v>ＬＥＧＥＮＤ</v>
      </c>
      <c r="B13" s="193"/>
      <c r="C13" s="33">
        <f>S5</f>
        <v>0</v>
      </c>
      <c r="D13" s="127">
        <f>R5</f>
        <v>8</v>
      </c>
      <c r="E13" s="127">
        <f>R3</f>
        <v>0</v>
      </c>
      <c r="F13" s="127">
        <f>SUM(P5)</f>
        <v>15</v>
      </c>
      <c r="G13" s="15">
        <f>O5</f>
        <v>1</v>
      </c>
      <c r="H13" s="230"/>
      <c r="I13" s="34">
        <f>S9</f>
        <v>1</v>
      </c>
      <c r="J13" s="34">
        <f>R9</f>
        <v>15</v>
      </c>
      <c r="K13" s="34" t="s">
        <v>13</v>
      </c>
      <c r="L13" s="35">
        <f>P9</f>
        <v>0</v>
      </c>
      <c r="M13" s="36">
        <f>O9</f>
        <v>0</v>
      </c>
      <c r="N13" s="214"/>
      <c r="O13" s="215"/>
      <c r="P13" s="215"/>
      <c r="Q13" s="215"/>
      <c r="R13" s="215"/>
      <c r="S13" s="216"/>
      <c r="T13" s="203"/>
      <c r="U13" s="16">
        <f>IF(V13="","",IF(V13&gt;X13,1,0))</f>
        <v>1</v>
      </c>
      <c r="V13" s="17">
        <v>15</v>
      </c>
      <c r="W13" s="16" t="s">
        <v>13</v>
      </c>
      <c r="X13" s="18">
        <v>9</v>
      </c>
      <c r="Y13" s="16">
        <f>IF(X13="","",IF(X13&gt;V13,1,0))</f>
        <v>0</v>
      </c>
      <c r="Z13" s="144"/>
      <c r="AA13" s="97">
        <f>IF(AB13="","",IF(AB13&gt;AD13,1,0))</f>
        <v>0</v>
      </c>
      <c r="AB13" s="105">
        <v>13</v>
      </c>
      <c r="AC13" s="97" t="s">
        <v>13</v>
      </c>
      <c r="AD13" s="102">
        <v>15</v>
      </c>
      <c r="AE13" s="97">
        <f>IF(AD13="","",IF(AD13&gt;AB13,1,0))</f>
        <v>1</v>
      </c>
      <c r="AF13" s="147"/>
      <c r="AG13" s="34" t="str">
        <f>IF(AH13="","",IF(AH13&gt;AJ13,1,0))</f>
        <v/>
      </c>
      <c r="AH13" s="41"/>
      <c r="AI13" s="34" t="s">
        <v>13</v>
      </c>
      <c r="AJ13" s="67"/>
      <c r="AK13" s="34" t="str">
        <f>IF(AJ13="","",IF(AJ13&gt;AH13,1,0))</f>
        <v/>
      </c>
      <c r="AL13" s="203"/>
      <c r="AM13" s="97" t="str">
        <f>IF(AN13="","",IF(AN13&gt;AP13,1,0))</f>
        <v/>
      </c>
      <c r="AN13" s="105"/>
      <c r="AO13" s="97" t="s">
        <v>13</v>
      </c>
      <c r="AP13" s="102"/>
      <c r="AQ13" s="97" t="str">
        <f>IF(AP13="","",IF(AP13&gt;AN13,1,0))</f>
        <v/>
      </c>
      <c r="AR13" s="185"/>
      <c r="AS13" s="34" t="str">
        <f>IF(AT13="","",IF(AT13&gt;AV13,1,0))</f>
        <v/>
      </c>
      <c r="AT13" s="41"/>
      <c r="AU13" s="34" t="s">
        <v>13</v>
      </c>
      <c r="AV13" s="67"/>
      <c r="AW13" s="34" t="str">
        <f>IF(AV13="","",IF(AV13&gt;AT13,1,0))</f>
        <v/>
      </c>
      <c r="AX13" s="203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203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171"/>
      <c r="BK13" s="171"/>
      <c r="BL13" s="171"/>
      <c r="BM13" s="176"/>
      <c r="BN13" s="179"/>
      <c r="BO13" s="160"/>
      <c r="BP13" s="160"/>
      <c r="BQ13" s="157"/>
      <c r="BR13" s="160"/>
      <c r="BS13" s="160"/>
      <c r="BT13" s="163"/>
      <c r="BU13" s="166"/>
      <c r="BW13" s="21"/>
    </row>
    <row r="14" spans="1:77" ht="12" customHeight="1">
      <c r="A14" s="207"/>
      <c r="B14" s="193"/>
      <c r="C14" s="33">
        <f>S6</f>
        <v>1</v>
      </c>
      <c r="D14" s="127">
        <f>R6</f>
        <v>15</v>
      </c>
      <c r="E14" s="127" t="s">
        <v>13</v>
      </c>
      <c r="F14" s="127">
        <f>SUM(P6)</f>
        <v>9</v>
      </c>
      <c r="G14" s="15">
        <f>O6</f>
        <v>0</v>
      </c>
      <c r="H14" s="230"/>
      <c r="I14" s="34">
        <f>S10</f>
        <v>1</v>
      </c>
      <c r="J14" s="34">
        <f>R10</f>
        <v>15</v>
      </c>
      <c r="K14" s="34" t="s">
        <v>13</v>
      </c>
      <c r="L14" s="35">
        <f>P10</f>
        <v>0</v>
      </c>
      <c r="M14" s="42">
        <f>O10</f>
        <v>0</v>
      </c>
      <c r="N14" s="214"/>
      <c r="O14" s="215"/>
      <c r="P14" s="215"/>
      <c r="Q14" s="215"/>
      <c r="R14" s="215"/>
      <c r="S14" s="216"/>
      <c r="T14" s="203"/>
      <c r="U14" s="16">
        <f>IF(V14="","",IF(V14&gt;X14,1,0))</f>
        <v>1</v>
      </c>
      <c r="V14" s="19">
        <v>15</v>
      </c>
      <c r="W14" s="16" t="s">
        <v>13</v>
      </c>
      <c r="X14" s="20">
        <v>13</v>
      </c>
      <c r="Y14" s="16">
        <f>IF(X14="","",IF(X14&gt;V14,1,0))</f>
        <v>0</v>
      </c>
      <c r="Z14" s="144"/>
      <c r="AA14" s="97">
        <f>IF(AB14="","",IF(AB14&gt;AD14,1,0))</f>
        <v>0</v>
      </c>
      <c r="AB14" s="106">
        <v>14</v>
      </c>
      <c r="AC14" s="97" t="s">
        <v>13</v>
      </c>
      <c r="AD14" s="103">
        <v>16</v>
      </c>
      <c r="AE14" s="97">
        <f>IF(AD14="","",IF(AD14&gt;AB14,1,0))</f>
        <v>1</v>
      </c>
      <c r="AF14" s="147"/>
      <c r="AG14" s="34" t="str">
        <f>IF(AH14="","",IF(AH14&gt;AJ14,1,0))</f>
        <v/>
      </c>
      <c r="AH14" s="34"/>
      <c r="AI14" s="34" t="s">
        <v>13</v>
      </c>
      <c r="AJ14" s="35"/>
      <c r="AK14" s="34" t="str">
        <f>IF(AJ14="","",IF(AJ14&gt;AH14,1,0))</f>
        <v/>
      </c>
      <c r="AL14" s="203"/>
      <c r="AM14" s="97" t="str">
        <f>IF(AN14="","",IF(AN14&gt;AP14,1,0))</f>
        <v/>
      </c>
      <c r="AN14" s="106"/>
      <c r="AO14" s="97" t="s">
        <v>13</v>
      </c>
      <c r="AP14" s="103"/>
      <c r="AQ14" s="97" t="str">
        <f>IF(AP14="","",IF(AP14&gt;AN14,1,0))</f>
        <v/>
      </c>
      <c r="AR14" s="185"/>
      <c r="AS14" s="34" t="str">
        <f>IF(AT14="","",IF(AT14&gt;AV14,1,0))</f>
        <v/>
      </c>
      <c r="AT14" s="34"/>
      <c r="AU14" s="34" t="s">
        <v>13</v>
      </c>
      <c r="AV14" s="35"/>
      <c r="AW14" s="34" t="str">
        <f>IF(AV14="","",IF(AV14&gt;AT14,1,0))</f>
        <v/>
      </c>
      <c r="AX14" s="203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203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171"/>
      <c r="BK14" s="171"/>
      <c r="BL14" s="171"/>
      <c r="BM14" s="176"/>
      <c r="BN14" s="179"/>
      <c r="BO14" s="160"/>
      <c r="BP14" s="160"/>
      <c r="BQ14" s="157"/>
      <c r="BR14" s="160"/>
      <c r="BS14" s="160"/>
      <c r="BT14" s="163"/>
      <c r="BU14" s="166"/>
      <c r="BW14" s="21"/>
    </row>
    <row r="15" spans="1:77" ht="12" customHeight="1" thickBot="1">
      <c r="A15" s="208"/>
      <c r="B15" s="227"/>
      <c r="C15" s="44">
        <f>S7</f>
        <v>1</v>
      </c>
      <c r="D15" s="122">
        <f>R7</f>
        <v>15</v>
      </c>
      <c r="E15" s="122" t="s">
        <v>13</v>
      </c>
      <c r="F15" s="122">
        <f>SUM(P7)</f>
        <v>8</v>
      </c>
      <c r="G15" s="45">
        <f>O7</f>
        <v>0</v>
      </c>
      <c r="H15" s="231"/>
      <c r="I15" s="38" t="str">
        <f>S11</f>
        <v/>
      </c>
      <c r="J15" s="38">
        <f>R11</f>
        <v>0</v>
      </c>
      <c r="K15" s="38" t="s">
        <v>13</v>
      </c>
      <c r="L15" s="46">
        <f>P11</f>
        <v>0</v>
      </c>
      <c r="M15" s="39" t="str">
        <f>O11</f>
        <v/>
      </c>
      <c r="N15" s="217"/>
      <c r="O15" s="218"/>
      <c r="P15" s="218"/>
      <c r="Q15" s="218"/>
      <c r="R15" s="218"/>
      <c r="S15" s="219"/>
      <c r="T15" s="204"/>
      <c r="U15" s="16" t="str">
        <f>IF(V15="","",IF(V15&gt;X15,1,0))</f>
        <v/>
      </c>
      <c r="V15" s="25"/>
      <c r="W15" s="26"/>
      <c r="X15" s="27"/>
      <c r="Y15" s="16" t="str">
        <f>IF(X15="","",IF(X15&gt;V15,1,0))</f>
        <v/>
      </c>
      <c r="Z15" s="145"/>
      <c r="AA15" s="97" t="str">
        <f>IF(AB15="","",IF(AB15&gt;AD15,1,0))</f>
        <v/>
      </c>
      <c r="AB15" s="107"/>
      <c r="AC15" s="108" t="s">
        <v>13</v>
      </c>
      <c r="AD15" s="104"/>
      <c r="AE15" s="97" t="str">
        <f>IF(AD15="","",IF(AD15&gt;AB15,1,0))</f>
        <v/>
      </c>
      <c r="AF15" s="148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204"/>
      <c r="AM15" s="97" t="str">
        <f>IF(AN15="","",IF(AN15&gt;AP15,1,0))</f>
        <v/>
      </c>
      <c r="AN15" s="107"/>
      <c r="AO15" s="108" t="s">
        <v>13</v>
      </c>
      <c r="AP15" s="104"/>
      <c r="AQ15" s="97" t="str">
        <f>IF(AP15="","",IF(AP15&gt;AN15,1,0))</f>
        <v/>
      </c>
      <c r="AR15" s="201"/>
      <c r="AS15" s="34" t="str">
        <f>IF(AT15="","",IF(AT15&gt;AV15,1,0))</f>
        <v/>
      </c>
      <c r="AT15" s="38"/>
      <c r="AU15" s="38" t="s">
        <v>13</v>
      </c>
      <c r="AV15" s="46"/>
      <c r="AW15" s="34" t="str">
        <f>IF(AV15="","",IF(AV15&gt;AT15,1,0))</f>
        <v/>
      </c>
      <c r="AX15" s="204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204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174"/>
      <c r="BK15" s="174"/>
      <c r="BL15" s="174"/>
      <c r="BM15" s="177"/>
      <c r="BN15" s="199"/>
      <c r="BO15" s="190"/>
      <c r="BP15" s="190"/>
      <c r="BQ15" s="191"/>
      <c r="BR15" s="190"/>
      <c r="BS15" s="190"/>
      <c r="BT15" s="187"/>
      <c r="BU15" s="188"/>
      <c r="BW15" s="21"/>
    </row>
    <row r="16" spans="1:77" ht="12" customHeight="1">
      <c r="A16" s="28">
        <f>N2</f>
        <v>0</v>
      </c>
      <c r="B16" s="220" t="str">
        <f>T4</f>
        <v>⑦</v>
      </c>
      <c r="C16" s="29"/>
      <c r="D16" s="30">
        <f>X4</f>
        <v>1</v>
      </c>
      <c r="E16" s="30" t="s">
        <v>13</v>
      </c>
      <c r="F16" s="30">
        <f>U4</f>
        <v>2</v>
      </c>
      <c r="G16" s="31"/>
      <c r="H16" s="195" t="str">
        <f>$T$8</f>
        <v>⑪</v>
      </c>
      <c r="I16" s="30"/>
      <c r="J16" s="30">
        <f>X8</f>
        <v>2</v>
      </c>
      <c r="K16" s="30" t="s">
        <v>13</v>
      </c>
      <c r="L16" s="47">
        <f>SUM(U8)</f>
        <v>0</v>
      </c>
      <c r="M16" s="31"/>
      <c r="N16" s="181" t="str">
        <f>T12</f>
        <v>③</v>
      </c>
      <c r="O16" s="30"/>
      <c r="P16" s="30">
        <f>X12</f>
        <v>0</v>
      </c>
      <c r="Q16" s="30" t="s">
        <v>13</v>
      </c>
      <c r="R16" s="43">
        <f>U12</f>
        <v>2</v>
      </c>
      <c r="S16" s="31"/>
      <c r="T16" s="211"/>
      <c r="U16" s="212"/>
      <c r="V16" s="212"/>
      <c r="W16" s="212"/>
      <c r="X16" s="212"/>
      <c r="Y16" s="213"/>
      <c r="Z16" s="184"/>
      <c r="AA16" s="93" t="str">
        <f>IF(AB17="","",SUM(AA17:AA19))</f>
        <v/>
      </c>
      <c r="AB16" s="94"/>
      <c r="AC16" s="41" t="s">
        <v>13</v>
      </c>
      <c r="AD16" s="93" t="str">
        <f>IF(AD17="","",SUM(AE17:AE19))</f>
        <v/>
      </c>
      <c r="AE16" s="94"/>
      <c r="AF16" s="143" t="s">
        <v>15</v>
      </c>
      <c r="AG16" s="98">
        <f>IF(AH17="","",SUM(AG17:AG19))</f>
        <v>2</v>
      </c>
      <c r="AH16" s="99"/>
      <c r="AI16" s="101" t="s">
        <v>13</v>
      </c>
      <c r="AJ16" s="98">
        <f>IF(AJ17="","",SUM(AK17:AK19))</f>
        <v>0</v>
      </c>
      <c r="AK16" s="99"/>
      <c r="AL16" s="184"/>
      <c r="AM16" s="93" t="str">
        <f>IF(AN17="","",SUM(AM17:AM19))</f>
        <v/>
      </c>
      <c r="AN16" s="94"/>
      <c r="AO16" s="41" t="s">
        <v>13</v>
      </c>
      <c r="AP16" s="93" t="str">
        <f>IF(AP17="","",SUM(AQ17:AQ19))</f>
        <v/>
      </c>
      <c r="AQ16" s="94"/>
      <c r="AR16" s="143"/>
      <c r="AS16" s="98" t="str">
        <f>IF(AT17="","",SUM(AS17:AS19))</f>
        <v/>
      </c>
      <c r="AT16" s="99"/>
      <c r="AU16" s="101" t="s">
        <v>13</v>
      </c>
      <c r="AV16" s="98" t="str">
        <f>IF(AV17="","",SUM(AW17:AW19))</f>
        <v/>
      </c>
      <c r="AW16" s="99"/>
      <c r="AX16" s="202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202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173">
        <f>SUMPRODUCT((J16=2)+(P16=2)+(D16=2)+(AA16=2)+(AG16=2)+(AM16=2)+(AS16=2)+(AY16=2)+(BE16=2))</f>
        <v>2</v>
      </c>
      <c r="BK16" s="205" t="s">
        <v>14</v>
      </c>
      <c r="BL16" s="173">
        <f>SUMPRODUCT((L16=2)+(R16=2)+(F16=2)+(AD16=2)+(AJ16=2)+(AP16=2)+(AV16=2)+(BB16=2)+(BH16=2))</f>
        <v>2</v>
      </c>
      <c r="BM16" s="175">
        <f t="shared" ref="BM16" si="2">SUM(BJ16*2)+BL16</f>
        <v>6</v>
      </c>
      <c r="BN16" s="198">
        <f>SUM(D16,J16,P16,U16,AA16,AG16,AM16,AS16,AY16,BE16)</f>
        <v>5</v>
      </c>
      <c r="BO16" s="189" t="s">
        <v>14</v>
      </c>
      <c r="BP16" s="189">
        <f>SUM(F16,L16,R16,AD16,AJ16,AP16,AV16,BB16,BH16)</f>
        <v>4</v>
      </c>
      <c r="BQ16" s="156">
        <f>SUM(BN16/BP16)</f>
        <v>1.25</v>
      </c>
      <c r="BR16" s="189">
        <f>SUM(J17,J18,J19,P17,P18,P19,V17,V18,V19,AB17,AB18,AB19,AH17,AH18,AH19,AN17,AN18,AN19,AT17,AT18,AT19,AZ17,AZ18,AZ19,BF17,BF18,BF19,D17,D18,D19)</f>
        <v>117</v>
      </c>
      <c r="BS16" s="189">
        <f>SUM(F17,F18,F19,L17,L18,L19,R17,R18,R19,X17,X18,X19,AD17,AD18,AD19,AJ17,AJ18,AJ19,AP17,AP18,AP19,AV17,AV18,AV19,BB17,BB18,BB19,BH17,BH18,BH19)</f>
        <v>96</v>
      </c>
      <c r="BT16" s="162">
        <f>SUM(BR16/BS16)</f>
        <v>1.21875</v>
      </c>
      <c r="BU16" s="166">
        <f>$BV16</f>
        <v>3</v>
      </c>
      <c r="BV16" s="1">
        <f>RANK(BY16,BY$4:BY$43)</f>
        <v>3</v>
      </c>
      <c r="BW16" s="21">
        <f>IF(BN16=0,0,IF(BP16=0,9,BQ16))</f>
        <v>1.25</v>
      </c>
      <c r="BX16" s="1">
        <f>IF(BR16=0,0,BT16)</f>
        <v>1.21875</v>
      </c>
      <c r="BY16" s="1">
        <f>BJ16+0.01*BW16+0.00001*BX16</f>
        <v>2.0125121875</v>
      </c>
    </row>
    <row r="17" spans="1:77" ht="12" customHeight="1" thickBot="1">
      <c r="A17" s="207" t="str">
        <f>T3</f>
        <v>Ｂｏｍｂｅｒｏ　Ａ</v>
      </c>
      <c r="B17" s="193"/>
      <c r="C17" s="33">
        <f>Y5</f>
        <v>0</v>
      </c>
      <c r="D17" s="127">
        <f>X5</f>
        <v>5</v>
      </c>
      <c r="E17" s="127" t="s">
        <v>14</v>
      </c>
      <c r="F17" s="127">
        <f>V5</f>
        <v>15</v>
      </c>
      <c r="G17" s="15">
        <f>U5</f>
        <v>1</v>
      </c>
      <c r="H17" s="196"/>
      <c r="I17" s="34">
        <f>Y9</f>
        <v>1</v>
      </c>
      <c r="J17" s="34">
        <f>X9</f>
        <v>15</v>
      </c>
      <c r="K17" s="34" t="s">
        <v>13</v>
      </c>
      <c r="L17" s="34">
        <f>V9</f>
        <v>0</v>
      </c>
      <c r="M17" s="48">
        <f>U9</f>
        <v>0</v>
      </c>
      <c r="N17" s="182"/>
      <c r="O17" s="35">
        <f>Y13</f>
        <v>0</v>
      </c>
      <c r="P17" s="48">
        <f>X13</f>
        <v>9</v>
      </c>
      <c r="Q17" s="34" t="s">
        <v>13</v>
      </c>
      <c r="R17" s="35">
        <f>V13</f>
        <v>15</v>
      </c>
      <c r="S17" s="48">
        <f>U13</f>
        <v>1</v>
      </c>
      <c r="T17" s="214"/>
      <c r="U17" s="215"/>
      <c r="V17" s="215"/>
      <c r="W17" s="215"/>
      <c r="X17" s="215"/>
      <c r="Y17" s="216"/>
      <c r="Z17" s="185"/>
      <c r="AA17" s="34" t="str">
        <f>IF(AB17="","",IF(AB17&gt;AD17,1,0))</f>
        <v/>
      </c>
      <c r="AB17" s="41"/>
      <c r="AC17" s="34" t="s">
        <v>13</v>
      </c>
      <c r="AD17" s="67"/>
      <c r="AE17" s="34" t="str">
        <f>IF(AD17="","",IF(AD17&gt;AB17,1,0))</f>
        <v/>
      </c>
      <c r="AF17" s="144"/>
      <c r="AG17" s="97">
        <f>IF(AH17="","",IF(AH17&gt;AJ17,1,0))</f>
        <v>1</v>
      </c>
      <c r="AH17" s="105">
        <v>15</v>
      </c>
      <c r="AI17" s="97" t="s">
        <v>13</v>
      </c>
      <c r="AJ17" s="102">
        <v>9</v>
      </c>
      <c r="AK17" s="97">
        <f>IF(AJ17="","",IF(AJ17&gt;AH17,1,0))</f>
        <v>0</v>
      </c>
      <c r="AL17" s="185"/>
      <c r="AM17" s="34" t="str">
        <f>IF(AN17="","",IF(AN17&gt;AP17,1,0))</f>
        <v/>
      </c>
      <c r="AN17" s="41"/>
      <c r="AO17" s="34" t="s">
        <v>13</v>
      </c>
      <c r="AP17" s="67"/>
      <c r="AQ17" s="34" t="str">
        <f>IF(AP17="","",IF(AP17&gt;AN17,1,0))</f>
        <v/>
      </c>
      <c r="AR17" s="144"/>
      <c r="AS17" s="97" t="str">
        <f>IF(AT17="","",IF(AT17&gt;AV17,1,0))</f>
        <v/>
      </c>
      <c r="AT17" s="105"/>
      <c r="AU17" s="97" t="s">
        <v>13</v>
      </c>
      <c r="AV17" s="102"/>
      <c r="AW17" s="97" t="str">
        <f>IF(AV17="","",IF(AV17&gt;AT17,1,0))</f>
        <v/>
      </c>
      <c r="AX17" s="203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203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171"/>
      <c r="BK17" s="171"/>
      <c r="BL17" s="171"/>
      <c r="BM17" s="176"/>
      <c r="BN17" s="179"/>
      <c r="BO17" s="160"/>
      <c r="BP17" s="160"/>
      <c r="BQ17" s="157"/>
      <c r="BR17" s="160"/>
      <c r="BS17" s="160"/>
      <c r="BT17" s="163"/>
      <c r="BU17" s="166"/>
      <c r="BW17" s="21"/>
    </row>
    <row r="18" spans="1:77" ht="12" customHeight="1">
      <c r="A18" s="207"/>
      <c r="B18" s="193"/>
      <c r="C18" s="33">
        <f>Y6</f>
        <v>1</v>
      </c>
      <c r="D18" s="127">
        <f>X6</f>
        <v>15</v>
      </c>
      <c r="E18" s="47" t="s">
        <v>13</v>
      </c>
      <c r="F18" s="127">
        <f>V6</f>
        <v>12</v>
      </c>
      <c r="G18" s="15">
        <f>U6</f>
        <v>0</v>
      </c>
      <c r="H18" s="196"/>
      <c r="I18" s="34">
        <f>Y10</f>
        <v>1</v>
      </c>
      <c r="J18" s="34">
        <f>X10</f>
        <v>15</v>
      </c>
      <c r="K18" s="34" t="s">
        <v>13</v>
      </c>
      <c r="L18" s="34">
        <f>V10</f>
        <v>0</v>
      </c>
      <c r="M18" s="48">
        <f>U10</f>
        <v>0</v>
      </c>
      <c r="N18" s="182"/>
      <c r="O18" s="35">
        <f>Y14</f>
        <v>0</v>
      </c>
      <c r="P18" s="48">
        <f>X14</f>
        <v>13</v>
      </c>
      <c r="Q18" s="34" t="s">
        <v>13</v>
      </c>
      <c r="R18" s="35">
        <f>V14</f>
        <v>15</v>
      </c>
      <c r="S18" s="48">
        <f>U14</f>
        <v>1</v>
      </c>
      <c r="T18" s="214"/>
      <c r="U18" s="215"/>
      <c r="V18" s="215"/>
      <c r="W18" s="215"/>
      <c r="X18" s="215"/>
      <c r="Y18" s="216"/>
      <c r="Z18" s="185"/>
      <c r="AA18" s="34" t="str">
        <f>IF(AB18="","",IF(AB18&gt;AD18,1,0))</f>
        <v/>
      </c>
      <c r="AB18" s="34"/>
      <c r="AC18" s="34" t="s">
        <v>13</v>
      </c>
      <c r="AD18" s="35"/>
      <c r="AE18" s="34" t="str">
        <f>IF(AD18="","",IF(AD18&gt;AB18,1,0))</f>
        <v/>
      </c>
      <c r="AF18" s="144"/>
      <c r="AG18" s="97">
        <f>IF(AH18="","",IF(AH18&gt;AJ18,1,0))</f>
        <v>1</v>
      </c>
      <c r="AH18" s="106">
        <v>17</v>
      </c>
      <c r="AI18" s="97" t="s">
        <v>13</v>
      </c>
      <c r="AJ18" s="103">
        <v>15</v>
      </c>
      <c r="AK18" s="97">
        <f>IF(AJ18="","",IF(AJ18&gt;AH18,1,0))</f>
        <v>0</v>
      </c>
      <c r="AL18" s="185"/>
      <c r="AM18" s="34" t="str">
        <f>IF(AN18="","",IF(AN18&gt;AP18,1,0))</f>
        <v/>
      </c>
      <c r="AN18" s="34"/>
      <c r="AO18" s="34" t="s">
        <v>13</v>
      </c>
      <c r="AP18" s="35"/>
      <c r="AQ18" s="34" t="str">
        <f>IF(AP18="","",IF(AP18&gt;AN18,1,0))</f>
        <v/>
      </c>
      <c r="AR18" s="144"/>
      <c r="AS18" s="97" t="str">
        <f>IF(AT18="","",IF(AT18&gt;AV18,1,0))</f>
        <v/>
      </c>
      <c r="AT18" s="106"/>
      <c r="AU18" s="97" t="s">
        <v>13</v>
      </c>
      <c r="AV18" s="103"/>
      <c r="AW18" s="97" t="str">
        <f>IF(AV18="","",IF(AV18&gt;AT18,1,0))</f>
        <v/>
      </c>
      <c r="AX18" s="203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203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171"/>
      <c r="BK18" s="171"/>
      <c r="BL18" s="171"/>
      <c r="BM18" s="176"/>
      <c r="BN18" s="179"/>
      <c r="BO18" s="160"/>
      <c r="BP18" s="160"/>
      <c r="BQ18" s="157"/>
      <c r="BR18" s="160"/>
      <c r="BS18" s="160"/>
      <c r="BT18" s="163"/>
      <c r="BU18" s="166"/>
      <c r="BW18" s="21"/>
    </row>
    <row r="19" spans="1:77" ht="12" customHeight="1" thickBot="1">
      <c r="A19" s="208"/>
      <c r="B19" s="227"/>
      <c r="C19" s="37">
        <f>Y7</f>
        <v>0</v>
      </c>
      <c r="D19" s="22">
        <f>X7</f>
        <v>13</v>
      </c>
      <c r="E19" s="22" t="s">
        <v>14</v>
      </c>
      <c r="F19" s="22">
        <f>V7</f>
        <v>15</v>
      </c>
      <c r="G19" s="24">
        <f>U7</f>
        <v>1</v>
      </c>
      <c r="H19" s="206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200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217"/>
      <c r="U19" s="218"/>
      <c r="V19" s="218"/>
      <c r="W19" s="218"/>
      <c r="X19" s="218"/>
      <c r="Y19" s="219"/>
      <c r="Z19" s="201"/>
      <c r="AA19" s="34" t="str">
        <f>IF(AB19="","",IF(AB19&gt;AD19,1,0))</f>
        <v/>
      </c>
      <c r="AB19" s="38"/>
      <c r="AC19" s="38" t="s">
        <v>13</v>
      </c>
      <c r="AD19" s="46"/>
      <c r="AE19" s="34" t="str">
        <f>IF(AD19="","",IF(AD19&gt;AB19,1,0))</f>
        <v/>
      </c>
      <c r="AF19" s="145"/>
      <c r="AG19" s="97" t="str">
        <f>IF(AH19="","",IF(AH19&gt;AJ19,1,0))</f>
        <v/>
      </c>
      <c r="AH19" s="107"/>
      <c r="AI19" s="108" t="s">
        <v>13</v>
      </c>
      <c r="AJ19" s="104"/>
      <c r="AK19" s="97" t="str">
        <f>IF(AJ19="","",IF(AJ19&gt;AH19,1,0))</f>
        <v/>
      </c>
      <c r="AL19" s="201"/>
      <c r="AM19" s="34" t="str">
        <f>IF(AN19="","",IF(AN19&gt;AP19,1,0))</f>
        <v/>
      </c>
      <c r="AN19" s="38"/>
      <c r="AO19" s="38" t="s">
        <v>13</v>
      </c>
      <c r="AP19" s="46"/>
      <c r="AQ19" s="34" t="str">
        <f>IF(AP19="","",IF(AP19&gt;AN19,1,0))</f>
        <v/>
      </c>
      <c r="AR19" s="145"/>
      <c r="AS19" s="97" t="str">
        <f>IF(AT19="","",IF(AT19&gt;AV19,1,0))</f>
        <v/>
      </c>
      <c r="AT19" s="107"/>
      <c r="AU19" s="108" t="s">
        <v>13</v>
      </c>
      <c r="AV19" s="104"/>
      <c r="AW19" s="97" t="str">
        <f>IF(AV19="","",IF(AV19&gt;AT19,1,0))</f>
        <v/>
      </c>
      <c r="AX19" s="204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204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174"/>
      <c r="BK19" s="174"/>
      <c r="BL19" s="174"/>
      <c r="BM19" s="177"/>
      <c r="BN19" s="199"/>
      <c r="BO19" s="190"/>
      <c r="BP19" s="190"/>
      <c r="BQ19" s="191"/>
      <c r="BR19" s="190"/>
      <c r="BS19" s="190"/>
      <c r="BT19" s="187"/>
      <c r="BU19" s="188"/>
      <c r="BW19" s="21"/>
    </row>
    <row r="20" spans="1:77" ht="12" customHeight="1">
      <c r="A20" s="28">
        <f>T2</f>
        <v>0</v>
      </c>
      <c r="B20" s="193" t="str">
        <f>Z4</f>
        <v>④</v>
      </c>
      <c r="C20" s="40"/>
      <c r="D20" s="41">
        <f>AD4</f>
        <v>2</v>
      </c>
      <c r="E20" s="41" t="s">
        <v>13</v>
      </c>
      <c r="F20" s="41">
        <f>AA4</f>
        <v>0</v>
      </c>
      <c r="G20" s="42"/>
      <c r="H20" s="195" t="str">
        <f>$Z$8</f>
        <v>②</v>
      </c>
      <c r="I20" s="30"/>
      <c r="J20" s="30">
        <f>AD8</f>
        <v>2</v>
      </c>
      <c r="K20" s="30" t="s">
        <v>13</v>
      </c>
      <c r="L20" s="43">
        <f>AA8</f>
        <v>0</v>
      </c>
      <c r="M20" s="31"/>
      <c r="N20" s="181" t="str">
        <f>$Z$12</f>
        <v>⑧</v>
      </c>
      <c r="O20" s="30"/>
      <c r="P20" s="30">
        <f>AD12</f>
        <v>2</v>
      </c>
      <c r="Q20" s="30" t="s">
        <v>13</v>
      </c>
      <c r="R20" s="43">
        <f>AA12</f>
        <v>0</v>
      </c>
      <c r="S20" s="31"/>
      <c r="T20" s="181">
        <f>Z16</f>
        <v>0</v>
      </c>
      <c r="U20" s="50"/>
      <c r="V20" s="30" t="str">
        <f>AD16</f>
        <v/>
      </c>
      <c r="W20" s="30" t="s">
        <v>13</v>
      </c>
      <c r="X20" s="43" t="str">
        <f>AA16</f>
        <v/>
      </c>
      <c r="Y20" s="31"/>
      <c r="Z20" s="211"/>
      <c r="AA20" s="212"/>
      <c r="AB20" s="212"/>
      <c r="AC20" s="212"/>
      <c r="AD20" s="212"/>
      <c r="AE20" s="213"/>
      <c r="AF20" s="143" t="s">
        <v>20</v>
      </c>
      <c r="AG20" s="98">
        <f>IF(AH21="","",SUM(AG21:AG23))</f>
        <v>2</v>
      </c>
      <c r="AH20" s="99"/>
      <c r="AI20" s="101" t="s">
        <v>13</v>
      </c>
      <c r="AJ20" s="98">
        <f>IF(AJ21="","",SUM(AK21:AK23))</f>
        <v>0</v>
      </c>
      <c r="AK20" s="99"/>
      <c r="AL20" s="143"/>
      <c r="AM20" s="98" t="str">
        <f>IF(AN21="","",SUM(AM21:AM23))</f>
        <v/>
      </c>
      <c r="AN20" s="99"/>
      <c r="AO20" s="101" t="s">
        <v>13</v>
      </c>
      <c r="AP20" s="98" t="str">
        <f>IF(AP21="","",SUM(AQ21:AQ23))</f>
        <v/>
      </c>
      <c r="AQ20" s="99"/>
      <c r="AR20" s="184"/>
      <c r="AS20" s="93" t="str">
        <f>IF(AT21="","",SUM(AS21:AS23))</f>
        <v/>
      </c>
      <c r="AT20" s="94"/>
      <c r="AU20" s="41" t="s">
        <v>13</v>
      </c>
      <c r="AV20" s="93" t="str">
        <f>IF(AV21="","",SUM(AW21:AW23))</f>
        <v/>
      </c>
      <c r="AW20" s="94"/>
      <c r="AX20" s="202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202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173">
        <f>SUMPRODUCT((D20=2)+(J20=2)+(P20=2)+(V20=2)+(AG20=2)+(AM20=2)+(AS20=2)+(AY20=2)+(BE20=2))</f>
        <v>4</v>
      </c>
      <c r="BK20" s="205"/>
      <c r="BL20" s="173">
        <f>SUMPRODUCT((L20=2)+(R20=2)+(F20=2)+(X20=2)+(AJ20=2)+(AP20=2)+(AV20=2)+(BB20=2)+(BH20=2))</f>
        <v>0</v>
      </c>
      <c r="BM20" s="175">
        <f t="shared" ref="BM20" si="3">SUM(BJ20*2)+BL20</f>
        <v>8</v>
      </c>
      <c r="BN20" s="198">
        <f>SUM(D20,J20,P20,V20,,AG20,AM20,AS20,AY20,BE20)</f>
        <v>8</v>
      </c>
      <c r="BO20" s="189" t="s">
        <v>14</v>
      </c>
      <c r="BP20" s="189">
        <f>SUM(F20,L20,R20,X20,AJ20,AP20,AV20,BB20,BH20)</f>
        <v>0</v>
      </c>
      <c r="BQ20" s="156" t="e">
        <f>SUM(BN20/BP20)</f>
        <v>#DIV/0!</v>
      </c>
      <c r="BR20" s="189">
        <f>SUM(J21,J22,J23,P21,P22,P23,V21,V22,V23,AB21,AB22,AB23,AH21,AH22,AH23,AN21,AN22,AN23,AT21,AT22,AT23,AZ21,AZ22,AZ23,BF21,BF22,BF23,D21,D22,D23)</f>
        <v>123</v>
      </c>
      <c r="BS20" s="189">
        <f>SUM(F21,F22,F23,L21,L22,L23,R21,R22,R23,X21,X22,X23,AD21,AD22,AD23,AJ21,AJ22,AJ23,AP21,AP22,AP23,AV21,AV22,AV23,BB21,BB22,BB23,BH21,BH22,BH23)</f>
        <v>84</v>
      </c>
      <c r="BT20" s="162">
        <f>SUM(BR20/BS20)</f>
        <v>1.4642857142857142</v>
      </c>
      <c r="BU20" s="166">
        <f>$BV20</f>
        <v>1</v>
      </c>
      <c r="BV20" s="1">
        <f>RANK(BY20,BY$4:BY$43)</f>
        <v>1</v>
      </c>
      <c r="BW20" s="21">
        <f>IF(BN20=0,0,IF(BP20=0,9,BQ20))</f>
        <v>9</v>
      </c>
      <c r="BX20" s="1">
        <f>IF(BR20=0,0,BT20)</f>
        <v>1.4642857142857142</v>
      </c>
      <c r="BY20" s="1">
        <f>BJ20+0.01*BW20+0.00001*BX20</f>
        <v>4.0900146428571427</v>
      </c>
    </row>
    <row r="21" spans="1:77" ht="12" customHeight="1">
      <c r="A21" s="225" t="str">
        <f>Z3</f>
        <v>ＵＮＯ</v>
      </c>
      <c r="B21" s="193"/>
      <c r="C21" s="33">
        <f>AE5</f>
        <v>1</v>
      </c>
      <c r="D21" s="127">
        <f>AD5</f>
        <v>16</v>
      </c>
      <c r="E21" s="127" t="s">
        <v>14</v>
      </c>
      <c r="F21" s="127">
        <f>AB5</f>
        <v>14</v>
      </c>
      <c r="G21" s="15">
        <f>AA5</f>
        <v>0</v>
      </c>
      <c r="H21" s="196"/>
      <c r="I21" s="34">
        <f>AE9</f>
        <v>1</v>
      </c>
      <c r="J21" s="34">
        <f>AD9</f>
        <v>15</v>
      </c>
      <c r="K21" s="34" t="s">
        <v>13</v>
      </c>
      <c r="L21" s="35">
        <f>AB9</f>
        <v>7</v>
      </c>
      <c r="M21" s="48">
        <f>AA9</f>
        <v>0</v>
      </c>
      <c r="N21" s="182"/>
      <c r="O21" s="34">
        <f>AE13</f>
        <v>1</v>
      </c>
      <c r="P21" s="34">
        <f>AD13</f>
        <v>15</v>
      </c>
      <c r="Q21" s="34" t="s">
        <v>13</v>
      </c>
      <c r="R21" s="35">
        <f>AB13</f>
        <v>13</v>
      </c>
      <c r="S21" s="48">
        <f>AA13</f>
        <v>0</v>
      </c>
      <c r="T21" s="182"/>
      <c r="U21" s="51" t="str">
        <f>AE17</f>
        <v/>
      </c>
      <c r="V21" s="34">
        <f>AD17</f>
        <v>0</v>
      </c>
      <c r="W21" s="34" t="s">
        <v>13</v>
      </c>
      <c r="X21" s="35">
        <f>AB17</f>
        <v>0</v>
      </c>
      <c r="Y21" s="48" t="str">
        <f>AA17</f>
        <v/>
      </c>
      <c r="Z21" s="214"/>
      <c r="AA21" s="215"/>
      <c r="AB21" s="215"/>
      <c r="AC21" s="215"/>
      <c r="AD21" s="215"/>
      <c r="AE21" s="216"/>
      <c r="AF21" s="144"/>
      <c r="AG21" s="97">
        <f>IF(AH21="","",IF(AH21&gt;AJ21,1,0))</f>
        <v>1</v>
      </c>
      <c r="AH21" s="105">
        <v>15</v>
      </c>
      <c r="AI21" s="97" t="s">
        <v>13</v>
      </c>
      <c r="AJ21" s="102">
        <v>13</v>
      </c>
      <c r="AK21" s="97">
        <f>IF(AJ21="","",IF(AJ21&gt;AH21,1,0))</f>
        <v>0</v>
      </c>
      <c r="AL21" s="144"/>
      <c r="AM21" s="97" t="str">
        <f>IF(AN21="","",IF(AN21&gt;AP21,1,0))</f>
        <v/>
      </c>
      <c r="AN21" s="105"/>
      <c r="AO21" s="97"/>
      <c r="AP21" s="102"/>
      <c r="AQ21" s="97" t="str">
        <f>IF(AP21="","",IF(AP21&gt;AN21,1,0))</f>
        <v/>
      </c>
      <c r="AR21" s="185"/>
      <c r="AS21" s="34" t="str">
        <f>IF(AT21="","",IF(AT21&gt;AV21,1,0))</f>
        <v/>
      </c>
      <c r="AT21" s="41"/>
      <c r="AU21" s="34"/>
      <c r="AV21" s="67"/>
      <c r="AW21" s="34" t="str">
        <f>IF(AV21="","",IF(AV21&gt;AT21,1,0))</f>
        <v/>
      </c>
      <c r="AX21" s="203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203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171"/>
      <c r="BK21" s="171"/>
      <c r="BL21" s="171"/>
      <c r="BM21" s="176"/>
      <c r="BN21" s="179"/>
      <c r="BO21" s="160"/>
      <c r="BP21" s="160"/>
      <c r="BQ21" s="157"/>
      <c r="BR21" s="160"/>
      <c r="BS21" s="160"/>
      <c r="BT21" s="163"/>
      <c r="BU21" s="166"/>
      <c r="BW21" s="21"/>
    </row>
    <row r="22" spans="1:77" ht="12" customHeight="1">
      <c r="A22" s="225"/>
      <c r="B22" s="193"/>
      <c r="C22" s="33">
        <f>AE6</f>
        <v>1</v>
      </c>
      <c r="D22" s="127">
        <f>AD6</f>
        <v>16</v>
      </c>
      <c r="E22" s="127" t="s">
        <v>14</v>
      </c>
      <c r="F22" s="127">
        <f>AB6</f>
        <v>14</v>
      </c>
      <c r="G22" s="15">
        <f>AA6</f>
        <v>0</v>
      </c>
      <c r="H22" s="196"/>
      <c r="I22" s="34">
        <f>AE10</f>
        <v>1</v>
      </c>
      <c r="J22" s="34">
        <f>AD10</f>
        <v>15</v>
      </c>
      <c r="K22" s="34" t="s">
        <v>13</v>
      </c>
      <c r="L22" s="35">
        <f>AB10</f>
        <v>0</v>
      </c>
      <c r="M22" s="48">
        <f>AA10</f>
        <v>0</v>
      </c>
      <c r="N22" s="182"/>
      <c r="O22" s="34">
        <f>AE14</f>
        <v>1</v>
      </c>
      <c r="P22" s="34">
        <f>AD14</f>
        <v>16</v>
      </c>
      <c r="Q22" s="34" t="s">
        <v>13</v>
      </c>
      <c r="R22" s="35">
        <f>AB14</f>
        <v>14</v>
      </c>
      <c r="S22" s="48">
        <f>AA14</f>
        <v>0</v>
      </c>
      <c r="T22" s="182"/>
      <c r="U22" s="51" t="str">
        <f>AE18</f>
        <v/>
      </c>
      <c r="V22" s="34">
        <f>AD18</f>
        <v>0</v>
      </c>
      <c r="W22" s="34" t="s">
        <v>13</v>
      </c>
      <c r="X22" s="35">
        <f>AB18</f>
        <v>0</v>
      </c>
      <c r="Y22" s="48" t="str">
        <f>AA18</f>
        <v/>
      </c>
      <c r="Z22" s="214"/>
      <c r="AA22" s="215"/>
      <c r="AB22" s="215"/>
      <c r="AC22" s="215"/>
      <c r="AD22" s="215"/>
      <c r="AE22" s="216"/>
      <c r="AF22" s="144"/>
      <c r="AG22" s="97">
        <f>IF(AH22="","",IF(AH22&gt;AJ22,1,0))</f>
        <v>1</v>
      </c>
      <c r="AH22" s="106">
        <v>15</v>
      </c>
      <c r="AI22" s="97" t="s">
        <v>13</v>
      </c>
      <c r="AJ22" s="103">
        <v>9</v>
      </c>
      <c r="AK22" s="97">
        <f>IF(AJ22="","",IF(AJ22&gt;AH22,1,0))</f>
        <v>0</v>
      </c>
      <c r="AL22" s="144"/>
      <c r="AM22" s="97" t="str">
        <f>IF(AN22="","",IF(AN22&gt;AP22,1,0))</f>
        <v/>
      </c>
      <c r="AN22" s="106"/>
      <c r="AO22" s="97"/>
      <c r="AP22" s="103"/>
      <c r="AQ22" s="97" t="str">
        <f>IF(AP22="","",IF(AP22&gt;AN22,1,0))</f>
        <v/>
      </c>
      <c r="AR22" s="185"/>
      <c r="AS22" s="34" t="str">
        <f>IF(AT22="","",IF(AT22&gt;AV22,1,0))</f>
        <v/>
      </c>
      <c r="AT22" s="34"/>
      <c r="AU22" s="34"/>
      <c r="AV22" s="35"/>
      <c r="AW22" s="34" t="str">
        <f>IF(AV22="","",IF(AV22&gt;AT22,1,0))</f>
        <v/>
      </c>
      <c r="AX22" s="203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203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171"/>
      <c r="BK22" s="171"/>
      <c r="BL22" s="171"/>
      <c r="BM22" s="176"/>
      <c r="BN22" s="179"/>
      <c r="BO22" s="160"/>
      <c r="BP22" s="160"/>
      <c r="BQ22" s="157"/>
      <c r="BR22" s="160"/>
      <c r="BS22" s="160"/>
      <c r="BT22" s="163"/>
      <c r="BU22" s="166"/>
      <c r="BW22" s="21"/>
    </row>
    <row r="23" spans="1:77" ht="12" customHeight="1" thickBot="1">
      <c r="A23" s="226"/>
      <c r="B23" s="221"/>
      <c r="C23" s="37" t="str">
        <f>AE7</f>
        <v/>
      </c>
      <c r="D23" s="22">
        <f>AD7</f>
        <v>0</v>
      </c>
      <c r="E23" s="22" t="s">
        <v>14</v>
      </c>
      <c r="F23" s="22">
        <f>AB7</f>
        <v>0</v>
      </c>
      <c r="G23" s="24" t="str">
        <f>AA7</f>
        <v/>
      </c>
      <c r="H23" s="206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200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200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217"/>
      <c r="AA23" s="218"/>
      <c r="AB23" s="218"/>
      <c r="AC23" s="218"/>
      <c r="AD23" s="218"/>
      <c r="AE23" s="219"/>
      <c r="AF23" s="145"/>
      <c r="AG23" s="97" t="str">
        <f>IF(AH23="","",IF(AH23&gt;AJ23,1,0))</f>
        <v/>
      </c>
      <c r="AH23" s="107"/>
      <c r="AI23" s="108"/>
      <c r="AJ23" s="104"/>
      <c r="AK23" s="97" t="str">
        <f>IF(AJ23="","",IF(AJ23&gt;AH23,1,0))</f>
        <v/>
      </c>
      <c r="AL23" s="145"/>
      <c r="AM23" s="97" t="str">
        <f>IF(AN23="","",IF(AN23&gt;AP23,1,0))</f>
        <v/>
      </c>
      <c r="AN23" s="107"/>
      <c r="AO23" s="108" t="s">
        <v>13</v>
      </c>
      <c r="AP23" s="104"/>
      <c r="AQ23" s="97" t="str">
        <f>IF(AP23="","",IF(AP23&gt;AN23,1,0))</f>
        <v/>
      </c>
      <c r="AR23" s="201"/>
      <c r="AS23" s="34" t="str">
        <f>IF(AT23="","",IF(AT23&gt;AV23,1,0))</f>
        <v/>
      </c>
      <c r="AT23" s="38"/>
      <c r="AU23" s="38" t="s">
        <v>13</v>
      </c>
      <c r="AV23" s="46"/>
      <c r="AW23" s="34" t="str">
        <f>IF(AV23="","",IF(AV23&gt;AT23,1,0))</f>
        <v/>
      </c>
      <c r="AX23" s="204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204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174"/>
      <c r="BK23" s="174"/>
      <c r="BL23" s="174"/>
      <c r="BM23" s="177"/>
      <c r="BN23" s="199"/>
      <c r="BO23" s="190"/>
      <c r="BP23" s="190"/>
      <c r="BQ23" s="191"/>
      <c r="BR23" s="190"/>
      <c r="BS23" s="190"/>
      <c r="BT23" s="187"/>
      <c r="BU23" s="188"/>
      <c r="BW23" s="21"/>
    </row>
    <row r="24" spans="1:77" ht="12" customHeight="1">
      <c r="A24" s="95">
        <f>Z2</f>
        <v>0</v>
      </c>
      <c r="B24" s="220" t="str">
        <f>$AF$4</f>
        <v>①</v>
      </c>
      <c r="C24" s="29"/>
      <c r="D24" s="8">
        <f>AJ4</f>
        <v>2</v>
      </c>
      <c r="E24" s="8" t="s">
        <v>13</v>
      </c>
      <c r="F24" s="8">
        <f>AG4</f>
        <v>0</v>
      </c>
      <c r="G24" s="10"/>
      <c r="H24" s="195" t="str">
        <f>AF8</f>
        <v>⑨</v>
      </c>
      <c r="I24" s="30"/>
      <c r="J24" s="30">
        <f>AJ8</f>
        <v>2</v>
      </c>
      <c r="K24" s="30" t="s">
        <v>13</v>
      </c>
      <c r="L24" s="43">
        <f>AG8</f>
        <v>0</v>
      </c>
      <c r="M24" s="31"/>
      <c r="N24" s="222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181" t="str">
        <f>AF16</f>
        <v>⑤</v>
      </c>
      <c r="U24" s="50"/>
      <c r="V24" s="30">
        <f>AJ16</f>
        <v>0</v>
      </c>
      <c r="W24" s="30" t="s">
        <v>13</v>
      </c>
      <c r="X24" s="43">
        <f>AG16</f>
        <v>2</v>
      </c>
      <c r="Y24" s="31"/>
      <c r="Z24" s="181" t="str">
        <f>AF20</f>
        <v>⑫</v>
      </c>
      <c r="AA24" s="50"/>
      <c r="AB24" s="30">
        <f>AJ20</f>
        <v>0</v>
      </c>
      <c r="AC24" s="30" t="s">
        <v>13</v>
      </c>
      <c r="AD24" s="43">
        <f>AG20</f>
        <v>2</v>
      </c>
      <c r="AE24" s="31"/>
      <c r="AF24" s="211"/>
      <c r="AG24" s="212"/>
      <c r="AH24" s="212"/>
      <c r="AI24" s="212"/>
      <c r="AJ24" s="212"/>
      <c r="AK24" s="213"/>
      <c r="AL24" s="184"/>
      <c r="AM24" s="93" t="str">
        <f>IF(AN25="","",SUM(AM25:AM27))</f>
        <v/>
      </c>
      <c r="AN24" s="94"/>
      <c r="AO24" s="41" t="s">
        <v>13</v>
      </c>
      <c r="AP24" s="93" t="str">
        <f>IF(AP25="","",SUM(AQ25:AQ27))</f>
        <v/>
      </c>
      <c r="AQ24" s="94"/>
      <c r="AR24" s="143" t="s">
        <v>24</v>
      </c>
      <c r="AS24" s="98" t="str">
        <f>IF(AT25="","",SUM(AS25:AS27))</f>
        <v/>
      </c>
      <c r="AT24" s="99"/>
      <c r="AU24" s="101" t="s">
        <v>13</v>
      </c>
      <c r="AV24" s="98" t="str">
        <f>IF(AV25="","",SUM(AW25:AW27))</f>
        <v/>
      </c>
      <c r="AW24" s="99"/>
      <c r="AX24" s="202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202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173">
        <f>SUMPRODUCT((J24=2)+(P24=2)+(V24=2)+(AB24=2)+(D24=2)+(AM24=2)+(AS24=2)+(AY24=2)+(BE24=2))</f>
        <v>2</v>
      </c>
      <c r="BK24" s="205" t="s">
        <v>14</v>
      </c>
      <c r="BL24" s="173">
        <f>SUMPRODUCT((L24=2)+(R24=2)+(X24=2)+(F24=2)+(AD24=2)+(AP24=2)+(AV24=2)+(BB24=2)+(BH24=2))</f>
        <v>2</v>
      </c>
      <c r="BM24" s="175">
        <f t="shared" ref="BM24" si="4">SUM(BJ24*2)+BL24</f>
        <v>6</v>
      </c>
      <c r="BN24" s="198">
        <f>SUM(D24,J24,P24,V24,AB24,AM24,AS24,AY24,BE24)</f>
        <v>4</v>
      </c>
      <c r="BO24" s="189" t="s">
        <v>14</v>
      </c>
      <c r="BP24" s="189">
        <f>SUM(F24,L24,R24,X24,AD24,AP24,AV24,BB24,BH24)</f>
        <v>4</v>
      </c>
      <c r="BQ24" s="156">
        <f>SUM(BN24/BP24)</f>
        <v>1</v>
      </c>
      <c r="BR24" s="189">
        <f>SUM(J25,J26,J27,P25,P26,P27,V25,V26,V27,AB25,AB26,AB27,AH25,AH26,AH27,AN25,AN26,AN27,AT25,AT26,AT27,AZ25,AZ26,AZ27,BF25,BF26,BF27,D25,D26,D27)</f>
        <v>106</v>
      </c>
      <c r="BS24" s="189">
        <f>SUM(F25,F26,F27,L25,L26,L27,R25,R26,R27,X25,X26,X27,AD25,AD26,AD27,AJ25,AJ26,AJ27,AP25,AP26,AP27,AV25,AV26,AV27,BB25,BB26,BB27,BH25,BH26,BH27)</f>
        <v>82</v>
      </c>
      <c r="BT24" s="162">
        <f>SUM(BR24/BS24)</f>
        <v>1.2926829268292683</v>
      </c>
      <c r="BU24" s="166">
        <f>$BV24</f>
        <v>4</v>
      </c>
      <c r="BV24" s="1">
        <f>RANK(BY24,BY$4:BY$43)</f>
        <v>4</v>
      </c>
      <c r="BW24" s="21">
        <f>IF(BN24=0,0,IF(BP24=0,9,BQ24))</f>
        <v>1</v>
      </c>
      <c r="BX24" s="1">
        <f>IF(BR24=0,0,BT24)</f>
        <v>1.2926829268292683</v>
      </c>
      <c r="BY24" s="1">
        <f>BJ24+0.01*BW24+0.00001*BX24</f>
        <v>2.0100129268292681</v>
      </c>
    </row>
    <row r="25" spans="1:77" ht="12" customHeight="1">
      <c r="A25" s="225" t="str">
        <f>AF3</f>
        <v>ＴＮＴ</v>
      </c>
      <c r="B25" s="193"/>
      <c r="C25" s="33">
        <f>AK5</f>
        <v>1</v>
      </c>
      <c r="D25" s="127">
        <f>AJ5</f>
        <v>15</v>
      </c>
      <c r="E25" s="127" t="s">
        <v>14</v>
      </c>
      <c r="F25" s="127">
        <f>AH5</f>
        <v>11</v>
      </c>
      <c r="G25" s="15">
        <f>AG5</f>
        <v>0</v>
      </c>
      <c r="H25" s="196"/>
      <c r="I25" s="34">
        <f>AK9</f>
        <v>1</v>
      </c>
      <c r="J25" s="34">
        <f>AJ9</f>
        <v>15</v>
      </c>
      <c r="K25" s="34" t="s">
        <v>13</v>
      </c>
      <c r="L25" s="35">
        <f>AH9</f>
        <v>0</v>
      </c>
      <c r="M25" s="48">
        <f>AG9</f>
        <v>0</v>
      </c>
      <c r="N25" s="223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 t="str">
        <f>AG13</f>
        <v/>
      </c>
      <c r="T25" s="182"/>
      <c r="U25" s="51">
        <f>AK17</f>
        <v>0</v>
      </c>
      <c r="V25" s="34">
        <f>AJ17</f>
        <v>9</v>
      </c>
      <c r="W25" s="34" t="s">
        <v>13</v>
      </c>
      <c r="X25" s="35">
        <f>AH17</f>
        <v>15</v>
      </c>
      <c r="Y25" s="48">
        <f>AG17</f>
        <v>1</v>
      </c>
      <c r="Z25" s="182"/>
      <c r="AA25" s="51">
        <f>AK21</f>
        <v>0</v>
      </c>
      <c r="AB25" s="34">
        <f>AJ21</f>
        <v>13</v>
      </c>
      <c r="AC25" s="34" t="s">
        <v>13</v>
      </c>
      <c r="AD25" s="35">
        <f>AH21</f>
        <v>15</v>
      </c>
      <c r="AE25" s="48">
        <f>AG21</f>
        <v>1</v>
      </c>
      <c r="AF25" s="214"/>
      <c r="AG25" s="215"/>
      <c r="AH25" s="215"/>
      <c r="AI25" s="215"/>
      <c r="AJ25" s="215"/>
      <c r="AK25" s="216"/>
      <c r="AL25" s="185"/>
      <c r="AM25" s="34" t="str">
        <f>IF(AN25="","",IF(AN25&gt;AP25,1,0))</f>
        <v/>
      </c>
      <c r="AN25" s="41"/>
      <c r="AO25" s="34" t="s">
        <v>13</v>
      </c>
      <c r="AP25" s="67"/>
      <c r="AQ25" s="34" t="str">
        <f>IF(AP25="","",IF(AP25&gt;AN25,1,0))</f>
        <v/>
      </c>
      <c r="AR25" s="144"/>
      <c r="AS25" s="97" t="str">
        <f>IF(AT25="","",IF(AT25&gt;AV25,1,0))</f>
        <v/>
      </c>
      <c r="AT25" s="105"/>
      <c r="AU25" s="97" t="s">
        <v>13</v>
      </c>
      <c r="AV25" s="102"/>
      <c r="AW25" s="97" t="str">
        <f>IF(AV25="","",IF(AV25&gt;AT25,1,0))</f>
        <v/>
      </c>
      <c r="AX25" s="203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203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171"/>
      <c r="BK25" s="171"/>
      <c r="BL25" s="171"/>
      <c r="BM25" s="176"/>
      <c r="BN25" s="179"/>
      <c r="BO25" s="160"/>
      <c r="BP25" s="160"/>
      <c r="BQ25" s="157"/>
      <c r="BR25" s="160"/>
      <c r="BS25" s="160"/>
      <c r="BT25" s="163"/>
      <c r="BU25" s="166"/>
      <c r="BW25" s="21"/>
    </row>
    <row r="26" spans="1:77" ht="12" customHeight="1">
      <c r="A26" s="225"/>
      <c r="B26" s="193"/>
      <c r="C26" s="33">
        <f>AK6</f>
        <v>1</v>
      </c>
      <c r="D26" s="127">
        <f>AJ6</f>
        <v>15</v>
      </c>
      <c r="E26" s="127" t="s">
        <v>14</v>
      </c>
      <c r="F26" s="127">
        <f>AH6</f>
        <v>9</v>
      </c>
      <c r="G26" s="15">
        <f>AG6</f>
        <v>0</v>
      </c>
      <c r="H26" s="196"/>
      <c r="I26" s="34">
        <f>AK10</f>
        <v>1</v>
      </c>
      <c r="J26" s="34">
        <f>AJ10</f>
        <v>15</v>
      </c>
      <c r="K26" s="34"/>
      <c r="L26" s="35">
        <f>AH10</f>
        <v>0</v>
      </c>
      <c r="M26" s="48">
        <f>AG10</f>
        <v>0</v>
      </c>
      <c r="N26" s="223"/>
      <c r="O26" s="34" t="str">
        <f>AK14</f>
        <v/>
      </c>
      <c r="P26" s="34">
        <f>AJ14</f>
        <v>0</v>
      </c>
      <c r="Q26" s="34"/>
      <c r="R26" s="35">
        <f>AH14</f>
        <v>0</v>
      </c>
      <c r="S26" s="48" t="str">
        <f>AG14</f>
        <v/>
      </c>
      <c r="T26" s="182"/>
      <c r="U26" s="51">
        <f>AK18</f>
        <v>0</v>
      </c>
      <c r="V26" s="34">
        <f>AJ18</f>
        <v>15</v>
      </c>
      <c r="W26" s="34"/>
      <c r="X26" s="35">
        <f>AH18</f>
        <v>17</v>
      </c>
      <c r="Y26" s="48">
        <f>AG18</f>
        <v>1</v>
      </c>
      <c r="Z26" s="182"/>
      <c r="AA26" s="51">
        <f>AK22</f>
        <v>0</v>
      </c>
      <c r="AB26" s="34">
        <f>AJ22</f>
        <v>9</v>
      </c>
      <c r="AC26" s="34"/>
      <c r="AD26" s="35">
        <f>AH22</f>
        <v>15</v>
      </c>
      <c r="AE26" s="48">
        <f>AG22</f>
        <v>1</v>
      </c>
      <c r="AF26" s="214"/>
      <c r="AG26" s="215"/>
      <c r="AH26" s="215"/>
      <c r="AI26" s="215"/>
      <c r="AJ26" s="215"/>
      <c r="AK26" s="216"/>
      <c r="AL26" s="185"/>
      <c r="AM26" s="34" t="str">
        <f>IF(AN26="","",IF(AN26&gt;AP26,1,0))</f>
        <v/>
      </c>
      <c r="AN26" s="34"/>
      <c r="AO26" s="34"/>
      <c r="AP26" s="35"/>
      <c r="AQ26" s="34" t="str">
        <f>IF(AP26="","",IF(AP26&gt;AN26,1,0))</f>
        <v/>
      </c>
      <c r="AR26" s="144"/>
      <c r="AS26" s="97" t="str">
        <f>IF(AT26="","",IF(AT26&gt;AV26,1,0))</f>
        <v/>
      </c>
      <c r="AT26" s="106"/>
      <c r="AU26" s="97" t="s">
        <v>13</v>
      </c>
      <c r="AV26" s="103"/>
      <c r="AW26" s="97" t="str">
        <f>IF(AV26="","",IF(AV26&gt;AT26,1,0))</f>
        <v/>
      </c>
      <c r="AX26" s="203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203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171"/>
      <c r="BK26" s="171"/>
      <c r="BL26" s="171"/>
      <c r="BM26" s="176"/>
      <c r="BN26" s="179"/>
      <c r="BO26" s="160"/>
      <c r="BP26" s="160"/>
      <c r="BQ26" s="157"/>
      <c r="BR26" s="160"/>
      <c r="BS26" s="160"/>
      <c r="BT26" s="163"/>
      <c r="BU26" s="166"/>
      <c r="BW26" s="21"/>
    </row>
    <row r="27" spans="1:77" ht="12" customHeight="1" thickBot="1">
      <c r="A27" s="226"/>
      <c r="B27" s="221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06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224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200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200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217"/>
      <c r="AG27" s="218"/>
      <c r="AH27" s="218"/>
      <c r="AI27" s="218"/>
      <c r="AJ27" s="218"/>
      <c r="AK27" s="219"/>
      <c r="AL27" s="201"/>
      <c r="AM27" s="34" t="str">
        <f>IF(AN27="","",IF(AN27&gt;AP27,1,0))</f>
        <v/>
      </c>
      <c r="AN27" s="38"/>
      <c r="AO27" s="38" t="s">
        <v>13</v>
      </c>
      <c r="AP27" s="46"/>
      <c r="AQ27" s="34" t="str">
        <f>IF(AP27="","",IF(AP27&gt;AN27,1,0))</f>
        <v/>
      </c>
      <c r="AR27" s="145"/>
      <c r="AS27" s="97" t="str">
        <f>IF(AT27="","",IF(AT27&gt;AV27,1,0))</f>
        <v/>
      </c>
      <c r="AT27" s="107"/>
      <c r="AU27" s="108" t="s">
        <v>13</v>
      </c>
      <c r="AV27" s="104"/>
      <c r="AW27" s="97" t="str">
        <f>IF(AV27="","",IF(AV27&gt;AT27,1,0))</f>
        <v/>
      </c>
      <c r="AX27" s="204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204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174"/>
      <c r="BK27" s="174"/>
      <c r="BL27" s="174"/>
      <c r="BM27" s="177"/>
      <c r="BN27" s="199"/>
      <c r="BO27" s="190"/>
      <c r="BP27" s="190"/>
      <c r="BQ27" s="191"/>
      <c r="BR27" s="190"/>
      <c r="BS27" s="190"/>
      <c r="BT27" s="187"/>
      <c r="BU27" s="188"/>
      <c r="BW27" s="21"/>
    </row>
    <row r="28" spans="1:77" ht="12" hidden="1" customHeight="1">
      <c r="A28" s="28">
        <f>AF2</f>
        <v>0</v>
      </c>
      <c r="B28" s="220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22">
        <f>AL8</f>
        <v>0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181">
        <f>AL12</f>
        <v>0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181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181">
        <f t="shared" ref="Z28" si="5">$AL$20</f>
        <v>0</v>
      </c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181">
        <f>AL24</f>
        <v>0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211"/>
      <c r="AM28" s="212"/>
      <c r="AN28" s="212"/>
      <c r="AO28" s="212"/>
      <c r="AP28" s="212"/>
      <c r="AQ28" s="213"/>
      <c r="AR28" s="184"/>
      <c r="AS28" s="93" t="str">
        <f>IF(AT29="","",SUM(AS29:AS31))</f>
        <v/>
      </c>
      <c r="AT28" s="94"/>
      <c r="AU28" s="41" t="s">
        <v>13</v>
      </c>
      <c r="AV28" s="93" t="str">
        <f>IF(AV29="","",SUM(AW29:AW31))</f>
        <v/>
      </c>
      <c r="AW28" s="94"/>
      <c r="AX28" s="202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202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173">
        <f>SUMPRODUCT((J28=2)+(D28=2)+(P28=2)+(V28=2)+(AB28=2)+(AH28=2)+(AS28=2)+(AY28=2)+(BE28=2))</f>
        <v>0</v>
      </c>
      <c r="BK28" s="205" t="s">
        <v>14</v>
      </c>
      <c r="BL28" s="173">
        <f>SUMPRODUCT((L28=2)+(R28=2)+(X28=2)+(AD28=2)+(AJ28=2)+(AP28=2)+(AV28=2)+(BB28=2)+(BH28=2))</f>
        <v>0</v>
      </c>
      <c r="BM28" s="175">
        <f t="shared" ref="BM28" si="6">SUM(BJ28*2)+BL28</f>
        <v>0</v>
      </c>
      <c r="BN28" s="198">
        <f>SUM(D28,J28,V28,AB28,AH28,P28,AS28,AY28,BE28)</f>
        <v>0</v>
      </c>
      <c r="BO28" s="189" t="s">
        <v>14</v>
      </c>
      <c r="BP28" s="189">
        <f>SUM(F28,L28,R28,X28,AD28,AJ28,AP28,AV28,BB28,BH28)</f>
        <v>0</v>
      </c>
      <c r="BQ28" s="156" t="e">
        <f>SUM(BN28/BP28)</f>
        <v>#DIV/0!</v>
      </c>
      <c r="BR28" s="189">
        <f>SUM(J29,J30,J31,P29,P30,P31,V29,V30,V31,AB29,AB30,AB31,AH29,AH30,AH31,AN29,AN30,AN31,AT29,AT30,AT31,AZ29,AZ30,AZ31,BF29,BF30,BF31,D29,D30,D31)</f>
        <v>0</v>
      </c>
      <c r="BS28" s="189">
        <f>SUM(F29,F30,F31,L29,L30,L31,R29,R30,R31,X29,X30,X31,AD29,AD30,AD31,AJ29,AJ30,AJ31,AP29,AP30,AP31,AV29,AV30,AV31,BB29,BB30,BB31,BH29,BH30,BH31)</f>
        <v>0</v>
      </c>
      <c r="BT28" s="162" t="e">
        <f>SUM(BR28/BS28)</f>
        <v>#DIV/0!</v>
      </c>
      <c r="BU28" s="166">
        <f>$BV28</f>
        <v>7</v>
      </c>
      <c r="BV28" s="1">
        <f>RANK(BY28,BY$4:BY$43)</f>
        <v>7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>
      <c r="A29" s="207">
        <f>AL3</f>
        <v>0</v>
      </c>
      <c r="B29" s="193"/>
      <c r="C29" s="33" t="str">
        <f>AQ5</f>
        <v/>
      </c>
      <c r="D29" s="127">
        <f>AP5</f>
        <v>0</v>
      </c>
      <c r="E29" s="127" t="s">
        <v>13</v>
      </c>
      <c r="F29" s="127">
        <f>AN5</f>
        <v>0</v>
      </c>
      <c r="G29" s="15" t="str">
        <f>AM5</f>
        <v/>
      </c>
      <c r="H29" s="223"/>
      <c r="I29" s="34" t="str">
        <f>AQ9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182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182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182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182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214"/>
      <c r="AM29" s="215"/>
      <c r="AN29" s="215"/>
      <c r="AO29" s="215"/>
      <c r="AP29" s="215"/>
      <c r="AQ29" s="216"/>
      <c r="AR29" s="185"/>
      <c r="AS29" s="34" t="str">
        <f>IF(AT29="","",IF(AT29&gt;AV29,1,0))</f>
        <v/>
      </c>
      <c r="AT29" s="41"/>
      <c r="AU29" s="34" t="s">
        <v>13</v>
      </c>
      <c r="AV29" s="67"/>
      <c r="AW29" s="34" t="str">
        <f>IF(AV29="","",IF(AV29&gt;AT29,1,0))</f>
        <v/>
      </c>
      <c r="AX29" s="203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203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171"/>
      <c r="BK29" s="171"/>
      <c r="BL29" s="171"/>
      <c r="BM29" s="176"/>
      <c r="BN29" s="179"/>
      <c r="BO29" s="160"/>
      <c r="BP29" s="160"/>
      <c r="BQ29" s="157"/>
      <c r="BR29" s="160"/>
      <c r="BS29" s="160"/>
      <c r="BT29" s="163"/>
      <c r="BU29" s="166"/>
      <c r="BW29" s="21"/>
    </row>
    <row r="30" spans="1:77" ht="12" hidden="1" customHeight="1">
      <c r="A30" s="207"/>
      <c r="B30" s="193"/>
      <c r="C30" s="33" t="str">
        <f>AQ6</f>
        <v/>
      </c>
      <c r="D30" s="127">
        <f>AP6</f>
        <v>0</v>
      </c>
      <c r="E30" s="127" t="s">
        <v>13</v>
      </c>
      <c r="F30" s="127">
        <f>AN6</f>
        <v>0</v>
      </c>
      <c r="G30" s="15" t="str">
        <f>AM6</f>
        <v/>
      </c>
      <c r="H30" s="223"/>
      <c r="I30" s="34" t="str">
        <f t="shared" ref="I30:I31" si="7">AQ10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182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182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182"/>
      <c r="AA30" s="51" t="str">
        <f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182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214"/>
      <c r="AM30" s="215"/>
      <c r="AN30" s="215"/>
      <c r="AO30" s="215"/>
      <c r="AP30" s="215"/>
      <c r="AQ30" s="216"/>
      <c r="AR30" s="185"/>
      <c r="AS30" s="34" t="str">
        <f>IF(AT30="","",IF(AT30&gt;AV30,1,0))</f>
        <v/>
      </c>
      <c r="AT30" s="34"/>
      <c r="AU30" s="34" t="s">
        <v>13</v>
      </c>
      <c r="AV30" s="35"/>
      <c r="AW30" s="34" t="str">
        <f>IF(AV30="","",IF(AV30&gt;AT30,1,0))</f>
        <v/>
      </c>
      <c r="AX30" s="203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203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171"/>
      <c r="BK30" s="171"/>
      <c r="BL30" s="171"/>
      <c r="BM30" s="176"/>
      <c r="BN30" s="179"/>
      <c r="BO30" s="160"/>
      <c r="BP30" s="160"/>
      <c r="BQ30" s="157"/>
      <c r="BR30" s="160"/>
      <c r="BS30" s="160"/>
      <c r="BT30" s="163"/>
      <c r="BU30" s="166"/>
      <c r="BW30" s="21"/>
    </row>
    <row r="31" spans="1:77" ht="12" hidden="1" customHeight="1" thickBot="1">
      <c r="A31" s="208"/>
      <c r="B31" s="221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24"/>
      <c r="I31" s="34" t="str">
        <f t="shared" si="7"/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200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200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200"/>
      <c r="AA31" s="51" t="str">
        <f>AQ23</f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200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217"/>
      <c r="AM31" s="218"/>
      <c r="AN31" s="218"/>
      <c r="AO31" s="218"/>
      <c r="AP31" s="218"/>
      <c r="AQ31" s="219"/>
      <c r="AR31" s="201"/>
      <c r="AS31" s="34" t="str">
        <f>IF(AT31="","",IF(AT31&gt;AV31,1,0))</f>
        <v/>
      </c>
      <c r="AT31" s="38"/>
      <c r="AU31" s="38" t="s">
        <v>13</v>
      </c>
      <c r="AV31" s="46"/>
      <c r="AW31" s="34" t="str">
        <f>IF(AV31="","",IF(AV31&gt;AT31,1,0))</f>
        <v/>
      </c>
      <c r="AX31" s="204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204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174"/>
      <c r="BK31" s="174"/>
      <c r="BL31" s="174"/>
      <c r="BM31" s="177"/>
      <c r="BN31" s="199"/>
      <c r="BO31" s="190"/>
      <c r="BP31" s="190"/>
      <c r="BQ31" s="191"/>
      <c r="BR31" s="190"/>
      <c r="BS31" s="190"/>
      <c r="BT31" s="187"/>
      <c r="BU31" s="188"/>
      <c r="BW31" s="21"/>
    </row>
    <row r="32" spans="1:77" ht="12" hidden="1" customHeight="1">
      <c r="A32" s="28">
        <f>$AR$2</f>
        <v>0</v>
      </c>
      <c r="B32" s="209">
        <f>$AR$4</f>
        <v>0</v>
      </c>
      <c r="C32" s="90"/>
      <c r="D32" s="96" t="str">
        <f>AV4</f>
        <v/>
      </c>
      <c r="E32" s="96" t="s">
        <v>13</v>
      </c>
      <c r="F32" s="96" t="str">
        <f>$AS$4</f>
        <v/>
      </c>
      <c r="G32" s="53"/>
      <c r="H32" s="195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181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181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181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181" t="str">
        <f>$AR$24</f>
        <v>③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181">
        <f>$AR$28</f>
        <v>0</v>
      </c>
      <c r="AM32" s="30"/>
      <c r="AN32" s="30" t="str">
        <f>AV28</f>
        <v/>
      </c>
      <c r="AO32" s="30" t="s">
        <v>13</v>
      </c>
      <c r="AP32" s="43" t="str">
        <f>AS28</f>
        <v/>
      </c>
      <c r="AQ32" s="31"/>
      <c r="AR32" s="184"/>
      <c r="AS32" s="124"/>
      <c r="AT32" s="30"/>
      <c r="AU32" s="30" t="s">
        <v>13</v>
      </c>
      <c r="AV32" s="43"/>
      <c r="AW32" s="32"/>
      <c r="AX32" s="202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202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173">
        <f>SUMPRODUCT((J32=2)+(P32=2)+(V32=2)+(AB32=2)+(D32=2)+(AH32=2)+(AN32=2)+(AY32=2)+(BE32=2))</f>
        <v>0</v>
      </c>
      <c r="BK32" s="205" t="s">
        <v>14</v>
      </c>
      <c r="BL32" s="173">
        <f>SUMPRODUCT((L32=2)+(R32=2)+(X32=2)+(AD32=2)+(AJ32=2)+(AP32=2)+(F32=2)+(BB32=2)+(BH32=2))</f>
        <v>0</v>
      </c>
      <c r="BM32" s="175">
        <f t="shared" ref="BM32" si="8">SUM(BJ32*2)+BL32</f>
        <v>0</v>
      </c>
      <c r="BN32" s="198">
        <f>SUM(D32,J32,P32,V32,AB32,AH32,AN32,AS32,AY32,BE32)</f>
        <v>0</v>
      </c>
      <c r="BO32" s="189" t="s">
        <v>14</v>
      </c>
      <c r="BP32" s="189">
        <f>SUM(F32,L32,R32,X32,AD32,AJ32,AP32,BB32,BH32)</f>
        <v>0</v>
      </c>
      <c r="BQ32" s="156" t="e">
        <f>SUM(BN32/BP32)</f>
        <v>#DIV/0!</v>
      </c>
      <c r="BR32" s="189">
        <f>SUM(J33,J34,J35,P33,P34,P35,V33,V34,V35,AB33,AB34,AB35,AH33,AH34,AH35,AN33,AN34,AN35,AT33,AT34,AT35,AZ33,AZ34,AZ35,BF33,BF34,BF35,D33,D34,D35)</f>
        <v>0</v>
      </c>
      <c r="BS32" s="189">
        <f>SUM(F33,F34,F35,L33,L34,L35,R33,R34,R35,X33,X34,X35,AD33,AD34,AD35,AJ33,AJ34,AJ35,AP33,AP34,AP35,AV33,AV34,AV35,BB33,BB34,BB35,BH33,BH34,BH35)</f>
        <v>0</v>
      </c>
      <c r="BT32" s="162" t="e">
        <f>SUM(BR32/BS32)</f>
        <v>#DIV/0!</v>
      </c>
      <c r="BU32" s="166">
        <f>$BV32</f>
        <v>7</v>
      </c>
      <c r="BV32" s="1">
        <f>RANK(BY32,BY$4:BY$43)</f>
        <v>7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168">
        <f>$AR$3</f>
        <v>0</v>
      </c>
      <c r="B33" s="210"/>
      <c r="C33" s="55" t="str">
        <f>AW5</f>
        <v/>
      </c>
      <c r="D33" s="34">
        <f>AV5</f>
        <v>0</v>
      </c>
      <c r="E33" s="127" t="s">
        <v>13</v>
      </c>
      <c r="F33" s="127">
        <f>AT5</f>
        <v>0</v>
      </c>
      <c r="G33" s="15" t="str">
        <f>AS5</f>
        <v/>
      </c>
      <c r="H33" s="196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182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182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182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182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182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185"/>
      <c r="AS33" s="125"/>
      <c r="AT33" s="34"/>
      <c r="AU33" s="34" t="s">
        <v>13</v>
      </c>
      <c r="AV33" s="35"/>
      <c r="AW33" s="36"/>
      <c r="AX33" s="203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203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171"/>
      <c r="BK33" s="171"/>
      <c r="BL33" s="171"/>
      <c r="BM33" s="176"/>
      <c r="BN33" s="179"/>
      <c r="BO33" s="160"/>
      <c r="BP33" s="160"/>
      <c r="BQ33" s="157"/>
      <c r="BR33" s="160"/>
      <c r="BS33" s="160"/>
      <c r="BT33" s="163"/>
      <c r="BU33" s="166"/>
      <c r="BW33" s="21"/>
    </row>
    <row r="34" spans="1:77" ht="12" hidden="1" customHeight="1">
      <c r="A34" s="169"/>
      <c r="B34" s="210"/>
      <c r="C34" s="55" t="str">
        <f>AW6</f>
        <v/>
      </c>
      <c r="D34" s="34">
        <f>AV6</f>
        <v>0</v>
      </c>
      <c r="E34" s="127" t="s">
        <v>13</v>
      </c>
      <c r="F34" s="127">
        <f>AT6</f>
        <v>0</v>
      </c>
      <c r="G34" s="15" t="str">
        <f>AS6</f>
        <v/>
      </c>
      <c r="H34" s="196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182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182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182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182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182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185"/>
      <c r="AS34" s="125"/>
      <c r="AT34" s="34"/>
      <c r="AU34" s="34" t="s">
        <v>13</v>
      </c>
      <c r="AV34" s="35"/>
      <c r="AW34" s="36"/>
      <c r="AX34" s="203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203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171"/>
      <c r="BK34" s="171"/>
      <c r="BL34" s="171"/>
      <c r="BM34" s="176"/>
      <c r="BN34" s="179"/>
      <c r="BO34" s="160"/>
      <c r="BP34" s="160"/>
      <c r="BQ34" s="157"/>
      <c r="BR34" s="160"/>
      <c r="BS34" s="160"/>
      <c r="BT34" s="163"/>
      <c r="BU34" s="166"/>
      <c r="BW34" s="21"/>
    </row>
    <row r="35" spans="1:77" ht="12" hidden="1" customHeight="1" thickBot="1">
      <c r="A35" s="192"/>
      <c r="B35" s="210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06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200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200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200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200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200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01"/>
      <c r="AS35" s="126"/>
      <c r="AT35" s="38"/>
      <c r="AU35" s="38" t="s">
        <v>13</v>
      </c>
      <c r="AV35" s="46"/>
      <c r="AW35" s="39"/>
      <c r="AX35" s="204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204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174"/>
      <c r="BK35" s="174"/>
      <c r="BL35" s="174"/>
      <c r="BM35" s="177"/>
      <c r="BN35" s="199"/>
      <c r="BO35" s="190"/>
      <c r="BP35" s="190"/>
      <c r="BQ35" s="191"/>
      <c r="BR35" s="190"/>
      <c r="BS35" s="190"/>
      <c r="BT35" s="187"/>
      <c r="BU35" s="188"/>
      <c r="BW35" s="21"/>
    </row>
    <row r="36" spans="1:77" ht="12" hidden="1" customHeight="1">
      <c r="A36" s="28">
        <f>$AX$2</f>
        <v>0</v>
      </c>
      <c r="B36" s="193">
        <f>$AX$4</f>
        <v>0</v>
      </c>
      <c r="C36" s="40"/>
      <c r="D36" s="96" t="str">
        <f>$BB$4</f>
        <v/>
      </c>
      <c r="E36" s="96" t="s">
        <v>13</v>
      </c>
      <c r="F36" s="41">
        <f>$AZ$4</f>
        <v>0</v>
      </c>
      <c r="G36" s="42"/>
      <c r="H36" s="195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181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181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181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181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181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181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184"/>
      <c r="AY36" s="124"/>
      <c r="AZ36" s="30"/>
      <c r="BA36" s="30" t="s">
        <v>13</v>
      </c>
      <c r="BB36" s="43"/>
      <c r="BC36" s="31"/>
      <c r="BD36" s="202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173">
        <f>SUMPRODUCT((D36=2)+(J36=2)+(V36=2)+(P36=2)+(AB36=2)+(AH36=2)+(AN36=2)+(AT36=2)+(BE36=2))</f>
        <v>0</v>
      </c>
      <c r="BK36" s="205" t="s">
        <v>14</v>
      </c>
      <c r="BL36" s="173">
        <f>SUMPRODUCT((L36=2)+(R36=2)+(X36=2)+(AC36=2)+(AJ36=2)+(AP36=2)+(AV36=2)+(BB36=2)+(BH36=2))</f>
        <v>0</v>
      </c>
      <c r="BM36" s="175">
        <f t="shared" ref="BM36" si="9">SUM(BJ36*2)+BL36</f>
        <v>0</v>
      </c>
      <c r="BN36" s="198">
        <f>SUM(D36,J36,P36,V36,AB36,AG36,AN36,AT36,BE36)</f>
        <v>0</v>
      </c>
      <c r="BO36" s="189" t="s">
        <v>14</v>
      </c>
      <c r="BP36" s="189">
        <f>SUM(F36,L36,R36,X36,AD36,AJ36,AP36,AV36,BH36)</f>
        <v>0</v>
      </c>
      <c r="BQ36" s="156" t="e">
        <f>SUM(BN36/BP36)</f>
        <v>#DIV/0!</v>
      </c>
      <c r="BR36" s="189">
        <f>SUM(J37,J38,J39,P37,P38,P39,V37,V38,V39,AB37,AB38,AB39,AH37,AH38,AH39,AN37,AN38,AN39,AT37,AT38,AT39,AZ37,AZ38,AZ39,BF37,BF38,BF39,D37,D38,D39)</f>
        <v>0</v>
      </c>
      <c r="BS36" s="189">
        <f>SUM(F37,F38,F39,L37,L38,L39,R37,R38,R39,X37,X38,X39,AD37,AD38,AD39,AJ37,AJ38,AJ39,AP37,AP38,AP39,AV37,AV38,AV39,BB37,BB38,BB39,BH37,BH38,BH39)</f>
        <v>0</v>
      </c>
      <c r="BT36" s="162" t="e">
        <f>SUM(BR36/BS36)</f>
        <v>#DIV/0!</v>
      </c>
      <c r="BU36" s="166">
        <f>$BV36</f>
        <v>7</v>
      </c>
      <c r="BV36" s="1">
        <f>RANK(BY36,BY$4:BY$43)</f>
        <v>7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168">
        <f>$AX$3</f>
        <v>0</v>
      </c>
      <c r="B37" s="193"/>
      <c r="C37" s="33" t="str">
        <f>BC5</f>
        <v/>
      </c>
      <c r="D37" s="127">
        <f>BB5</f>
        <v>0</v>
      </c>
      <c r="E37" s="127" t="s">
        <v>13</v>
      </c>
      <c r="F37" s="34">
        <f>$AZ$5</f>
        <v>0</v>
      </c>
      <c r="G37" s="48" t="str">
        <f>AY5</f>
        <v/>
      </c>
      <c r="H37" s="196"/>
      <c r="I37" s="34" t="str">
        <f>BC9</f>
        <v/>
      </c>
      <c r="J37" s="127">
        <f>BB9</f>
        <v>0</v>
      </c>
      <c r="K37" s="127" t="s">
        <v>13</v>
      </c>
      <c r="L37" s="14">
        <f>AZ9</f>
        <v>0</v>
      </c>
      <c r="M37" s="15" t="str">
        <f>AY9</f>
        <v/>
      </c>
      <c r="N37" s="182"/>
      <c r="O37" s="34" t="str">
        <f>BC13</f>
        <v/>
      </c>
      <c r="P37" s="59">
        <f>BB13</f>
        <v>0</v>
      </c>
      <c r="Q37" s="127" t="s">
        <v>13</v>
      </c>
      <c r="R37" s="127">
        <f>AZ13</f>
        <v>0</v>
      </c>
      <c r="S37" s="60" t="str">
        <f>AY13</f>
        <v/>
      </c>
      <c r="T37" s="182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182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182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182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182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185"/>
      <c r="AY37" s="125"/>
      <c r="AZ37" s="34"/>
      <c r="BA37" s="34" t="s">
        <v>13</v>
      </c>
      <c r="BB37" s="35"/>
      <c r="BC37" s="48"/>
      <c r="BD37" s="203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171"/>
      <c r="BK37" s="171"/>
      <c r="BL37" s="171"/>
      <c r="BM37" s="176"/>
      <c r="BN37" s="179"/>
      <c r="BO37" s="160"/>
      <c r="BP37" s="160"/>
      <c r="BQ37" s="157"/>
      <c r="BR37" s="160"/>
      <c r="BS37" s="160"/>
      <c r="BT37" s="163"/>
      <c r="BU37" s="166"/>
      <c r="BW37" s="21"/>
    </row>
    <row r="38" spans="1:77" ht="12" hidden="1" customHeight="1">
      <c r="A38" s="169"/>
      <c r="B38" s="193"/>
      <c r="C38" s="33" t="str">
        <f>BC6</f>
        <v/>
      </c>
      <c r="D38" s="127">
        <f>BB6</f>
        <v>0</v>
      </c>
      <c r="E38" s="127" t="s">
        <v>13</v>
      </c>
      <c r="F38" s="34">
        <f>AZ6</f>
        <v>0</v>
      </c>
      <c r="G38" s="48" t="str">
        <f>AY6</f>
        <v/>
      </c>
      <c r="H38" s="196"/>
      <c r="I38" s="34" t="str">
        <f>BC10</f>
        <v/>
      </c>
      <c r="J38" s="127">
        <f>BB10</f>
        <v>0</v>
      </c>
      <c r="K38" s="127" t="s">
        <v>13</v>
      </c>
      <c r="L38" s="14">
        <f>AZ10</f>
        <v>0</v>
      </c>
      <c r="M38" s="15" t="str">
        <f>AY10</f>
        <v/>
      </c>
      <c r="N38" s="182"/>
      <c r="O38" s="34" t="str">
        <f>BC14</f>
        <v/>
      </c>
      <c r="P38" s="62">
        <f>BB14</f>
        <v>0</v>
      </c>
      <c r="Q38" s="127" t="s">
        <v>13</v>
      </c>
      <c r="R38" s="127">
        <f>AZ14</f>
        <v>0</v>
      </c>
      <c r="S38" s="15" t="str">
        <f>AY14</f>
        <v/>
      </c>
      <c r="T38" s="182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182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182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182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182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185"/>
      <c r="AY38" s="125"/>
      <c r="AZ38" s="34"/>
      <c r="BA38" s="34" t="s">
        <v>13</v>
      </c>
      <c r="BB38" s="35"/>
      <c r="BC38" s="48"/>
      <c r="BD38" s="203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171"/>
      <c r="BK38" s="171"/>
      <c r="BL38" s="171"/>
      <c r="BM38" s="176"/>
      <c r="BN38" s="179"/>
      <c r="BO38" s="160"/>
      <c r="BP38" s="160"/>
      <c r="BQ38" s="157"/>
      <c r="BR38" s="160"/>
      <c r="BS38" s="160"/>
      <c r="BT38" s="163"/>
      <c r="BU38" s="166"/>
      <c r="BW38" s="21"/>
    </row>
    <row r="39" spans="1:77" ht="12" hidden="1" customHeight="1" thickBot="1">
      <c r="A39" s="192"/>
      <c r="B39" s="193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06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200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200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200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200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200"/>
      <c r="AM39" s="126" t="str">
        <f>BC31</f>
        <v/>
      </c>
      <c r="AN39" s="123">
        <f>BB31</f>
        <v>0</v>
      </c>
      <c r="AO39" s="123" t="s">
        <v>13</v>
      </c>
      <c r="AP39" s="64">
        <f>AZ31</f>
        <v>0</v>
      </c>
      <c r="AQ39" s="39" t="str">
        <f>AY31</f>
        <v/>
      </c>
      <c r="AR39" s="200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01"/>
      <c r="AY39" s="126"/>
      <c r="AZ39" s="38"/>
      <c r="BA39" s="38" t="s">
        <v>13</v>
      </c>
      <c r="BB39" s="46"/>
      <c r="BC39" s="49"/>
      <c r="BD39" s="204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174"/>
      <c r="BK39" s="174"/>
      <c r="BL39" s="174"/>
      <c r="BM39" s="177"/>
      <c r="BN39" s="199"/>
      <c r="BO39" s="190"/>
      <c r="BP39" s="190"/>
      <c r="BQ39" s="191"/>
      <c r="BR39" s="190"/>
      <c r="BS39" s="190"/>
      <c r="BT39" s="187"/>
      <c r="BU39" s="188"/>
      <c r="BW39" s="21"/>
    </row>
    <row r="40" spans="1:77" ht="12" hidden="1" customHeight="1">
      <c r="A40" s="66">
        <f>$BD$2</f>
        <v>0</v>
      </c>
      <c r="B40" s="193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195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181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181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181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181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181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181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181">
        <f>$BD$36</f>
        <v>0</v>
      </c>
      <c r="AY40" s="125"/>
      <c r="AZ40" s="41" t="str">
        <f>BH36</f>
        <v/>
      </c>
      <c r="BA40" s="41" t="s">
        <v>13</v>
      </c>
      <c r="BB40" s="67" t="str">
        <f>BE36</f>
        <v/>
      </c>
      <c r="BC40" s="68"/>
      <c r="BD40" s="184"/>
      <c r="BE40" s="125"/>
      <c r="BF40" s="41"/>
      <c r="BG40" s="41" t="s">
        <v>13</v>
      </c>
      <c r="BH40" s="67"/>
      <c r="BI40" s="120"/>
      <c r="BJ40" s="173">
        <f>SUMPRODUCT((J40=2)+(P40=2)+(V40=2)+(AB40=2)+(AH40=2)+(D40=2)+(AN40=2)+(AT40=2)+(AZ40=2))</f>
        <v>0</v>
      </c>
      <c r="BK40" s="171" t="s">
        <v>14</v>
      </c>
      <c r="BL40" s="173">
        <f>SUMPRODUCT((L40=2)+(R40=2)+(X40=2)+(AD40=2)+(AJ40=2)+(F40=2)+(AP40=2)+(AV40=2)+(BB40=2))</f>
        <v>0</v>
      </c>
      <c r="BM40" s="175">
        <f t="shared" ref="BM40" si="10">SUM(BJ40*2)+BL40</f>
        <v>0</v>
      </c>
      <c r="BN40" s="178">
        <f>SUM(D40,J40,P40,V40,AB40,AH40,AN40,AT40,AZ40,BD40)</f>
        <v>0</v>
      </c>
      <c r="BO40" s="159" t="s">
        <v>14</v>
      </c>
      <c r="BP40" s="159">
        <f>SUM(F40,L40,R40,X40,AD40,AJ40,AP40,AV40,BB40)</f>
        <v>0</v>
      </c>
      <c r="BQ40" s="156" t="e">
        <f>SUM(BN40/BP40)</f>
        <v>#DIV/0!</v>
      </c>
      <c r="BR40" s="159">
        <f>SUM(J41,J42,J43,P41,P42,P43,V41,V42,V43,AB41,AB42,AB43,AH41,AH42,AH43,AN41,AN42,AN43,AT41,AT42,AT43,AZ41,AZ42,AZ43,BF41,BF42,BF43,D41,D42,D43)</f>
        <v>0</v>
      </c>
      <c r="BS40" s="159">
        <f>SUM(F41,F42,F43,L41,L42,L43,R41,R42,R43,X41,X42,X43,AD41,AD42,AD43,AJ41,AJ42,AJ43,AP41,AP42,AP43,AV41,AV42,AV43,BB41,BB42,BB43,BH41,BH42,BH43)</f>
        <v>0</v>
      </c>
      <c r="BT40" s="162" t="e">
        <f>SUM(BR40/BS40)</f>
        <v>#DIV/0!</v>
      </c>
      <c r="BU40" s="165">
        <f>$BV40</f>
        <v>7</v>
      </c>
      <c r="BV40" s="1">
        <f>RANK(BY40,BY$4:BY$43)</f>
        <v>7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168">
        <f>$BD$3</f>
        <v>0</v>
      </c>
      <c r="B41" s="193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196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182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182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182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182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182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182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182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185"/>
      <c r="BE41" s="34"/>
      <c r="BF41" s="34"/>
      <c r="BG41" s="34" t="s">
        <v>13</v>
      </c>
      <c r="BH41" s="35"/>
      <c r="BI41" s="34"/>
      <c r="BJ41" s="171"/>
      <c r="BK41" s="171"/>
      <c r="BL41" s="171"/>
      <c r="BM41" s="176"/>
      <c r="BN41" s="179"/>
      <c r="BO41" s="160"/>
      <c r="BP41" s="160"/>
      <c r="BQ41" s="157"/>
      <c r="BR41" s="160"/>
      <c r="BS41" s="160"/>
      <c r="BT41" s="163"/>
      <c r="BU41" s="166"/>
      <c r="BW41" s="21"/>
    </row>
    <row r="42" spans="1:77" ht="12" hidden="1" customHeight="1">
      <c r="A42" s="169"/>
      <c r="B42" s="193"/>
      <c r="C42" s="33" t="str">
        <f>BI6</f>
        <v/>
      </c>
      <c r="D42" s="127">
        <f>BH6</f>
        <v>0</v>
      </c>
      <c r="E42" s="127" t="s">
        <v>13</v>
      </c>
      <c r="F42" s="127">
        <f>BF6</f>
        <v>0</v>
      </c>
      <c r="G42" s="15" t="str">
        <f>BE6</f>
        <v/>
      </c>
      <c r="H42" s="196"/>
      <c r="I42" s="34" t="str">
        <f>BI10</f>
        <v/>
      </c>
      <c r="J42" s="127">
        <f>BH10</f>
        <v>0</v>
      </c>
      <c r="K42" s="127" t="s">
        <v>13</v>
      </c>
      <c r="L42" s="14">
        <f>BF10</f>
        <v>0</v>
      </c>
      <c r="M42" s="15" t="str">
        <f>BE10</f>
        <v/>
      </c>
      <c r="N42" s="182"/>
      <c r="O42" s="34" t="str">
        <f>BI14</f>
        <v/>
      </c>
      <c r="P42" s="127">
        <f>BH14</f>
        <v>0</v>
      </c>
      <c r="Q42" s="127" t="s">
        <v>13</v>
      </c>
      <c r="R42" s="14">
        <f>BF14</f>
        <v>0</v>
      </c>
      <c r="S42" s="15" t="str">
        <f>BE14</f>
        <v/>
      </c>
      <c r="T42" s="182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182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182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182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182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182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185"/>
      <c r="BE42" s="34"/>
      <c r="BF42" s="34"/>
      <c r="BG42" s="34" t="s">
        <v>13</v>
      </c>
      <c r="BH42" s="35"/>
      <c r="BI42" s="34"/>
      <c r="BJ42" s="171"/>
      <c r="BK42" s="171"/>
      <c r="BL42" s="171"/>
      <c r="BM42" s="176"/>
      <c r="BN42" s="179"/>
      <c r="BO42" s="160"/>
      <c r="BP42" s="160"/>
      <c r="BQ42" s="157"/>
      <c r="BR42" s="160"/>
      <c r="BS42" s="160"/>
      <c r="BT42" s="163"/>
      <c r="BU42" s="166"/>
      <c r="BW42" s="21"/>
    </row>
    <row r="43" spans="1:77" ht="12" hidden="1" customHeight="1" thickBot="1">
      <c r="A43" s="170"/>
      <c r="B43" s="194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197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183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183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183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183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183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183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183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186"/>
      <c r="BE43" s="80"/>
      <c r="BF43" s="74"/>
      <c r="BG43" s="74" t="s">
        <v>13</v>
      </c>
      <c r="BH43" s="79"/>
      <c r="BI43" s="121"/>
      <c r="BJ43" s="174"/>
      <c r="BK43" s="172"/>
      <c r="BL43" s="174"/>
      <c r="BM43" s="177"/>
      <c r="BN43" s="180"/>
      <c r="BO43" s="161"/>
      <c r="BP43" s="161"/>
      <c r="BQ43" s="158"/>
      <c r="BR43" s="161"/>
      <c r="BS43" s="161"/>
      <c r="BT43" s="164"/>
      <c r="BU43" s="167"/>
    </row>
    <row r="44" spans="1:77" ht="14.25" thickTop="1">
      <c r="N44" s="82"/>
      <c r="O44" s="82"/>
      <c r="BJ44" s="152"/>
      <c r="BK44" s="152"/>
      <c r="BL44" s="153"/>
      <c r="BM44" s="154"/>
      <c r="BN44" s="154"/>
      <c r="BQ44" s="83"/>
    </row>
    <row r="45" spans="1:77">
      <c r="BQ45" s="83"/>
    </row>
    <row r="46" spans="1:77" ht="19.5" customHeight="1"/>
    <row r="47" spans="1:77" ht="15" customHeight="1"/>
    <row r="48" spans="1:77" ht="14.25" thickBot="1"/>
    <row r="49" spans="1:61" ht="41.25" customHeight="1" thickTop="1">
      <c r="A49" s="84" t="str">
        <f>$A$3</f>
        <v>チーム名</v>
      </c>
      <c r="B49" s="155" t="str">
        <f>$B$3</f>
        <v>りぼん</v>
      </c>
      <c r="C49" s="155"/>
      <c r="D49" s="155"/>
      <c r="E49" s="155"/>
      <c r="F49" s="155"/>
      <c r="G49" s="155"/>
      <c r="H49" s="141" t="str">
        <f>H3</f>
        <v>雛ちゃんず</v>
      </c>
      <c r="I49" s="141"/>
      <c r="J49" s="141"/>
      <c r="K49" s="141"/>
      <c r="L49" s="141"/>
      <c r="M49" s="141"/>
      <c r="N49" s="141" t="str">
        <f>$N$3</f>
        <v>ＬＥＧＥＮＤ</v>
      </c>
      <c r="O49" s="141"/>
      <c r="P49" s="141"/>
      <c r="Q49" s="141"/>
      <c r="R49" s="141"/>
      <c r="S49" s="141"/>
      <c r="T49" s="141" t="str">
        <f>$T$3</f>
        <v>Ｂｏｍｂｅｒｏ　Ａ</v>
      </c>
      <c r="U49" s="141"/>
      <c r="V49" s="141"/>
      <c r="W49" s="141"/>
      <c r="X49" s="141"/>
      <c r="Y49" s="141"/>
      <c r="Z49" s="141" t="str">
        <f>$Z$3</f>
        <v>ＵＮＯ</v>
      </c>
      <c r="AA49" s="141"/>
      <c r="AB49" s="141"/>
      <c r="AC49" s="141"/>
      <c r="AD49" s="141"/>
      <c r="AE49" s="141"/>
      <c r="AF49" s="141" t="str">
        <f>$AF$3</f>
        <v>ＴＮＴ</v>
      </c>
      <c r="AG49" s="141"/>
      <c r="AH49" s="141"/>
      <c r="AI49" s="141"/>
      <c r="AJ49" s="141"/>
      <c r="AK49" s="141"/>
      <c r="AL49" s="141">
        <f>$AL$3</f>
        <v>0</v>
      </c>
      <c r="AM49" s="141"/>
      <c r="AN49" s="141"/>
      <c r="AO49" s="141"/>
      <c r="AP49" s="141"/>
      <c r="AQ49" s="141"/>
      <c r="AR49" s="141">
        <f>$AR$3</f>
        <v>0</v>
      </c>
      <c r="AS49" s="141"/>
      <c r="AT49" s="141"/>
      <c r="AU49" s="141"/>
      <c r="AV49" s="141"/>
      <c r="AW49" s="141"/>
      <c r="AX49" s="141">
        <f>$AX$3</f>
        <v>0</v>
      </c>
      <c r="AY49" s="141"/>
      <c r="AZ49" s="141"/>
      <c r="BA49" s="141"/>
      <c r="BB49" s="141"/>
      <c r="BC49" s="141"/>
      <c r="BD49" s="141">
        <f>$BD$3</f>
        <v>0</v>
      </c>
      <c r="BE49" s="141"/>
      <c r="BF49" s="141"/>
      <c r="BG49" s="141"/>
      <c r="BH49" s="141"/>
      <c r="BI49" s="142"/>
    </row>
    <row r="50" spans="1:61" ht="22.5" customHeight="1" thickBot="1">
      <c r="A50" s="85" t="s">
        <v>11</v>
      </c>
      <c r="B50" s="139">
        <f>$BU$4</f>
        <v>5</v>
      </c>
      <c r="C50" s="139"/>
      <c r="D50" s="139"/>
      <c r="E50" s="139"/>
      <c r="F50" s="139"/>
      <c r="G50" s="139"/>
      <c r="H50" s="139">
        <f>$BU$8</f>
        <v>6</v>
      </c>
      <c r="I50" s="139"/>
      <c r="J50" s="139"/>
      <c r="K50" s="139"/>
      <c r="L50" s="139"/>
      <c r="M50" s="139"/>
      <c r="N50" s="139">
        <f>$BU$12</f>
        <v>2</v>
      </c>
      <c r="O50" s="139"/>
      <c r="P50" s="139"/>
      <c r="Q50" s="139"/>
      <c r="R50" s="139"/>
      <c r="S50" s="139"/>
      <c r="T50" s="139">
        <f>$BU$16</f>
        <v>3</v>
      </c>
      <c r="U50" s="139"/>
      <c r="V50" s="139"/>
      <c r="W50" s="139"/>
      <c r="X50" s="139"/>
      <c r="Y50" s="139"/>
      <c r="Z50" s="139">
        <f>$BU$20</f>
        <v>1</v>
      </c>
      <c r="AA50" s="139"/>
      <c r="AB50" s="139"/>
      <c r="AC50" s="139"/>
      <c r="AD50" s="139"/>
      <c r="AE50" s="139"/>
      <c r="AF50" s="139">
        <f>$BU$24</f>
        <v>4</v>
      </c>
      <c r="AG50" s="139"/>
      <c r="AH50" s="139"/>
      <c r="AI50" s="139"/>
      <c r="AJ50" s="139"/>
      <c r="AK50" s="139"/>
      <c r="AL50" s="139">
        <f>$BU$28</f>
        <v>7</v>
      </c>
      <c r="AM50" s="139"/>
      <c r="AN50" s="139"/>
      <c r="AO50" s="139"/>
      <c r="AP50" s="139"/>
      <c r="AQ50" s="139"/>
      <c r="AR50" s="139">
        <f>$BU$32</f>
        <v>7</v>
      </c>
      <c r="AS50" s="139"/>
      <c r="AT50" s="139"/>
      <c r="AU50" s="139"/>
      <c r="AV50" s="139"/>
      <c r="AW50" s="139"/>
      <c r="AX50" s="139">
        <f>$BU$36</f>
        <v>7</v>
      </c>
      <c r="AY50" s="139"/>
      <c r="AZ50" s="139"/>
      <c r="BA50" s="139"/>
      <c r="BB50" s="139"/>
      <c r="BC50" s="139"/>
      <c r="BD50" s="139">
        <f>$BU$40</f>
        <v>7</v>
      </c>
      <c r="BE50" s="139"/>
      <c r="BF50" s="139"/>
      <c r="BG50" s="139"/>
      <c r="BH50" s="139"/>
      <c r="BI50" s="140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2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58:58">
      <c r="BF111" s="86"/>
    </row>
  </sheetData>
  <mergeCells count="284">
    <mergeCell ref="B1:G1"/>
    <mergeCell ref="H1:O1"/>
    <mergeCell ref="P1:Y1"/>
    <mergeCell ref="B2:G2"/>
    <mergeCell ref="H2:M2"/>
    <mergeCell ref="N2:S2"/>
    <mergeCell ref="T2:Y2"/>
    <mergeCell ref="BS2:BS3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</mergeCells>
  <phoneticPr fontI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111"/>
  <sheetViews>
    <sheetView zoomScaleNormal="100" workbookViewId="0">
      <pane xSplit="1" topLeftCell="B1" activePane="topRight" state="frozen"/>
      <selection pane="topRight" activeCell="CA21" sqref="CA21"/>
    </sheetView>
  </sheetViews>
  <sheetFormatPr defaultRowHeight="13.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4" width="3.125" style="1" customWidth="1"/>
    <col min="35" max="35" width="1.625" style="1" customWidth="1"/>
    <col min="36" max="37" width="3.125" style="1" customWidth="1"/>
    <col min="38" max="40" width="3.125" style="1" hidden="1" customWidth="1"/>
    <col min="41" max="41" width="1.625" style="1" hidden="1" customWidth="1"/>
    <col min="42" max="42" width="3.125" style="1" hidden="1" customWidth="1"/>
    <col min="43" max="43" width="3" style="1" hidden="1" customWidth="1"/>
    <col min="44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>
      <c r="A1" s="3" t="s">
        <v>0</v>
      </c>
      <c r="B1" s="268" t="s">
        <v>41</v>
      </c>
      <c r="C1" s="268"/>
      <c r="D1" s="268"/>
      <c r="E1" s="268"/>
      <c r="F1" s="268"/>
      <c r="G1" s="268"/>
      <c r="H1" s="269" t="s">
        <v>42</v>
      </c>
      <c r="I1" s="269"/>
      <c r="J1" s="269"/>
      <c r="K1" s="269"/>
      <c r="L1" s="269"/>
      <c r="M1" s="269"/>
      <c r="N1" s="269"/>
      <c r="O1" s="269"/>
      <c r="P1" s="138" t="s">
        <v>43</v>
      </c>
      <c r="Q1" s="138"/>
      <c r="R1" s="138"/>
      <c r="S1" s="138"/>
      <c r="T1" s="138"/>
      <c r="U1" s="138"/>
      <c r="V1" s="138"/>
      <c r="W1" s="138"/>
      <c r="X1" s="138"/>
      <c r="Y1" s="138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>
      <c r="A2" s="5" t="s">
        <v>3</v>
      </c>
      <c r="B2" s="149"/>
      <c r="C2" s="150"/>
      <c r="D2" s="150"/>
      <c r="E2" s="150"/>
      <c r="F2" s="150"/>
      <c r="G2" s="151"/>
      <c r="H2" s="149"/>
      <c r="I2" s="150"/>
      <c r="J2" s="150"/>
      <c r="K2" s="150"/>
      <c r="L2" s="150"/>
      <c r="M2" s="151"/>
      <c r="N2" s="149"/>
      <c r="O2" s="150"/>
      <c r="P2" s="150"/>
      <c r="Q2" s="150"/>
      <c r="R2" s="150"/>
      <c r="S2" s="151"/>
      <c r="T2" s="149"/>
      <c r="U2" s="150"/>
      <c r="V2" s="150"/>
      <c r="W2" s="150"/>
      <c r="X2" s="150"/>
      <c r="Y2" s="151"/>
      <c r="Z2" s="149"/>
      <c r="AA2" s="150"/>
      <c r="AB2" s="150"/>
      <c r="AC2" s="150"/>
      <c r="AD2" s="150"/>
      <c r="AE2" s="151"/>
      <c r="AF2" s="149"/>
      <c r="AG2" s="150"/>
      <c r="AH2" s="150"/>
      <c r="AI2" s="150"/>
      <c r="AJ2" s="150"/>
      <c r="AK2" s="151"/>
      <c r="AL2" s="149"/>
      <c r="AM2" s="150"/>
      <c r="AN2" s="150"/>
      <c r="AO2" s="150"/>
      <c r="AP2" s="150"/>
      <c r="AQ2" s="151"/>
      <c r="AR2" s="149"/>
      <c r="AS2" s="150"/>
      <c r="AT2" s="150"/>
      <c r="AU2" s="150"/>
      <c r="AV2" s="150"/>
      <c r="AW2" s="151"/>
      <c r="AX2" s="149"/>
      <c r="AY2" s="150"/>
      <c r="AZ2" s="150"/>
      <c r="BA2" s="150"/>
      <c r="BB2" s="150"/>
      <c r="BC2" s="151"/>
      <c r="BD2" s="149"/>
      <c r="BE2" s="150"/>
      <c r="BF2" s="150"/>
      <c r="BG2" s="150"/>
      <c r="BH2" s="150"/>
      <c r="BI2" s="151"/>
      <c r="BJ2" s="262" t="s">
        <v>4</v>
      </c>
      <c r="BK2" s="263"/>
      <c r="BL2" s="263"/>
      <c r="BM2" s="266" t="s">
        <v>27</v>
      </c>
      <c r="BN2" s="252" t="s">
        <v>5</v>
      </c>
      <c r="BO2" s="91"/>
      <c r="BP2" s="254" t="s">
        <v>6</v>
      </c>
      <c r="BQ2" s="256" t="s">
        <v>7</v>
      </c>
      <c r="BR2" s="258" t="s">
        <v>8</v>
      </c>
      <c r="BS2" s="260" t="s">
        <v>9</v>
      </c>
      <c r="BT2" s="256" t="s">
        <v>10</v>
      </c>
      <c r="BU2" s="247" t="s">
        <v>11</v>
      </c>
    </row>
    <row r="3" spans="1:77" s="87" customFormat="1" ht="30.75" customHeight="1" thickBot="1">
      <c r="A3" s="6" t="s">
        <v>12</v>
      </c>
      <c r="B3" s="249" t="s">
        <v>62</v>
      </c>
      <c r="C3" s="250"/>
      <c r="D3" s="250"/>
      <c r="E3" s="250"/>
      <c r="F3" s="250"/>
      <c r="G3" s="251"/>
      <c r="H3" s="249" t="s">
        <v>63</v>
      </c>
      <c r="I3" s="250"/>
      <c r="J3" s="250"/>
      <c r="K3" s="250"/>
      <c r="L3" s="250"/>
      <c r="M3" s="251"/>
      <c r="N3" s="249" t="s">
        <v>35</v>
      </c>
      <c r="O3" s="250"/>
      <c r="P3" s="250"/>
      <c r="Q3" s="250"/>
      <c r="R3" s="250"/>
      <c r="S3" s="251"/>
      <c r="T3" s="249" t="s">
        <v>64</v>
      </c>
      <c r="U3" s="250"/>
      <c r="V3" s="250"/>
      <c r="W3" s="250"/>
      <c r="X3" s="250"/>
      <c r="Y3" s="251"/>
      <c r="Z3" s="249" t="s">
        <v>65</v>
      </c>
      <c r="AA3" s="250"/>
      <c r="AB3" s="250"/>
      <c r="AC3" s="250"/>
      <c r="AD3" s="250"/>
      <c r="AE3" s="251"/>
      <c r="AF3" s="249" t="s">
        <v>66</v>
      </c>
      <c r="AG3" s="250"/>
      <c r="AH3" s="250"/>
      <c r="AI3" s="250"/>
      <c r="AJ3" s="250"/>
      <c r="AK3" s="251"/>
      <c r="AL3" s="249"/>
      <c r="AM3" s="250"/>
      <c r="AN3" s="250"/>
      <c r="AO3" s="250"/>
      <c r="AP3" s="250"/>
      <c r="AQ3" s="251"/>
      <c r="AR3" s="249"/>
      <c r="AS3" s="250"/>
      <c r="AT3" s="250"/>
      <c r="AU3" s="250"/>
      <c r="AV3" s="250"/>
      <c r="AW3" s="251"/>
      <c r="AX3" s="249"/>
      <c r="AY3" s="250"/>
      <c r="AZ3" s="250"/>
      <c r="BA3" s="250"/>
      <c r="BB3" s="250"/>
      <c r="BC3" s="251"/>
      <c r="BD3" s="249"/>
      <c r="BE3" s="250"/>
      <c r="BF3" s="250"/>
      <c r="BG3" s="250"/>
      <c r="BH3" s="250"/>
      <c r="BI3" s="250"/>
      <c r="BJ3" s="264"/>
      <c r="BK3" s="265"/>
      <c r="BL3" s="265"/>
      <c r="BM3" s="267"/>
      <c r="BN3" s="253"/>
      <c r="BO3" s="92"/>
      <c r="BP3" s="255"/>
      <c r="BQ3" s="257"/>
      <c r="BR3" s="259"/>
      <c r="BS3" s="261"/>
      <c r="BT3" s="257"/>
      <c r="BU3" s="248"/>
    </row>
    <row r="4" spans="1:77" ht="13.5" customHeight="1">
      <c r="A4" s="7" t="s">
        <v>28</v>
      </c>
      <c r="B4" s="211"/>
      <c r="C4" s="212"/>
      <c r="D4" s="212"/>
      <c r="E4" s="212"/>
      <c r="F4" s="212"/>
      <c r="G4" s="213"/>
      <c r="H4" s="244"/>
      <c r="I4" s="93" t="str">
        <f>IF(J5="","",SUM(I5:I7))</f>
        <v/>
      </c>
      <c r="J4" s="94"/>
      <c r="K4" s="30" t="s">
        <v>13</v>
      </c>
      <c r="L4" s="93" t="str">
        <f>IF(L5="","",SUM(M5:M7))</f>
        <v/>
      </c>
      <c r="M4" s="94"/>
      <c r="N4" s="143" t="s">
        <v>21</v>
      </c>
      <c r="O4" s="98">
        <f>IF(P5="","",SUM(O5:O7))</f>
        <v>0</v>
      </c>
      <c r="P4" s="111"/>
      <c r="Q4" s="101" t="s">
        <v>13</v>
      </c>
      <c r="R4" s="98">
        <f>IF(R5="","",SUM(S5:S7))</f>
        <v>2</v>
      </c>
      <c r="S4" s="99"/>
      <c r="T4" s="143" t="s">
        <v>23</v>
      </c>
      <c r="U4" s="98">
        <f>IF(V5="","",SUM(U5:U7))</f>
        <v>2</v>
      </c>
      <c r="V4" s="99"/>
      <c r="W4" s="101" t="s">
        <v>13</v>
      </c>
      <c r="X4" s="98">
        <f>IF(X5="","",SUM(Y5:Y7))</f>
        <v>1</v>
      </c>
      <c r="Y4" s="99"/>
      <c r="Z4" s="143" t="s">
        <v>18</v>
      </c>
      <c r="AA4" s="98">
        <f>IF(AB5="","",SUM(AA5:AA7))</f>
        <v>0</v>
      </c>
      <c r="AB4" s="99"/>
      <c r="AC4" s="100" t="s">
        <v>13</v>
      </c>
      <c r="AD4" s="98">
        <f>IF(AD5="","",SUM(AE5:AE7))</f>
        <v>2</v>
      </c>
      <c r="AE4" s="99"/>
      <c r="AF4" s="143" t="s">
        <v>26</v>
      </c>
      <c r="AG4" s="98">
        <f>IF(AH5="","",SUM(AG5:AG7))</f>
        <v>2</v>
      </c>
      <c r="AH4" s="99"/>
      <c r="AI4" s="101" t="s">
        <v>13</v>
      </c>
      <c r="AJ4" s="98">
        <f>IF(AJ5="","",SUM(AK5:AK7))</f>
        <v>1</v>
      </c>
      <c r="AK4" s="99"/>
      <c r="AL4" s="143"/>
      <c r="AM4" s="98" t="str">
        <f>IF(AN5="","",SUM(AM5:AM7))</f>
        <v/>
      </c>
      <c r="AN4" s="99"/>
      <c r="AO4" s="101" t="s">
        <v>13</v>
      </c>
      <c r="AP4" s="98" t="str">
        <f>IF(AP5="","",SUM(AQ5:AQ7))</f>
        <v/>
      </c>
      <c r="AQ4" s="99"/>
      <c r="AR4" s="241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202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202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173">
        <f>SUMPRODUCT((I4=2)+(O4=2)+(U4=2)+(AA4=2)+(AG4=2)+(AM4=2)+(AS4=2)+(AY4=2)+(BE4=2))</f>
        <v>2</v>
      </c>
      <c r="BK4" s="173" t="s">
        <v>14</v>
      </c>
      <c r="BL4" s="173">
        <f>SUMPRODUCT((L4=2)+(R4=2)+(X4=2)+(AD4=2)+(AJ4=2)+(AP4=2)+(AV4=2)+(BB4=2)+(BH4=2))</f>
        <v>2</v>
      </c>
      <c r="BM4" s="175">
        <f>SUM(BJ4*2)+BL4</f>
        <v>6</v>
      </c>
      <c r="BN4" s="198">
        <f>SUM(I4,O4,U4,AA4,AG4,AM4,AS4,AY4,BE4)</f>
        <v>4</v>
      </c>
      <c r="BO4" s="189" t="s">
        <v>14</v>
      </c>
      <c r="BP4" s="189">
        <f>SUM(F4,L4,R4,X4,AD4,AJ4,AP4,AV4,BB4,BH4)</f>
        <v>6</v>
      </c>
      <c r="BQ4" s="238">
        <f>SUM(BN4/BP4)</f>
        <v>0.66666666666666663</v>
      </c>
      <c r="BR4" s="189">
        <f>SUM(J5,J6,J7,P5,P6,P7,V5,V6,V7,AB5,AB6,AB7,AH5,AH6,AH7,AN5,AN6,AN7,AT5,AT6,AT7,AZ5,AZ6,AZ7,BF5,BF6,BF7,D5,D6,D7)</f>
        <v>114</v>
      </c>
      <c r="BS4" s="189">
        <f>SUM(F5,F6,F7,L5,L6,L7,R5,R6,R7,X5,X6,X7,AD5,AD6,AD7,AJ5,AJ6,AJ7,AP5,AP6,AP7,AV5,AV6,AV7,BB5,BB6,BB7,BH5,BH6,BH7)</f>
        <v>133</v>
      </c>
      <c r="BT4" s="163">
        <f>SUM(BR4/BS4)</f>
        <v>0.8571428571428571</v>
      </c>
      <c r="BU4" s="166">
        <f>$BV4</f>
        <v>4</v>
      </c>
      <c r="BV4" s="1">
        <f>RANK(BY4,BY$4:BY$43)</f>
        <v>4</v>
      </c>
      <c r="BW4" s="1">
        <f>IF(BN4=0,0,IF(BP4=0,9,BQ4))</f>
        <v>0.66666666666666663</v>
      </c>
      <c r="BX4" s="1">
        <f>IF(BR4=0,0,BT4)</f>
        <v>0.8571428571428571</v>
      </c>
      <c r="BY4" s="1">
        <f>BJ4+0.01*BW4+0.00001*BX4</f>
        <v>2.0066752380952382</v>
      </c>
    </row>
    <row r="5" spans="1:77" ht="12" customHeight="1">
      <c r="A5" s="207" t="str">
        <f>$B$3</f>
        <v>Ｗｉｌｄ　Ｂｏａｒｓ　Ｂ</v>
      </c>
      <c r="B5" s="214"/>
      <c r="C5" s="215"/>
      <c r="D5" s="215"/>
      <c r="E5" s="215"/>
      <c r="F5" s="215"/>
      <c r="G5" s="216"/>
      <c r="H5" s="245"/>
      <c r="I5" s="34" t="str">
        <f>IF(J5="","",IF(J5&gt;L5,1,0))</f>
        <v/>
      </c>
      <c r="J5" s="41"/>
      <c r="K5" s="34" t="s">
        <v>13</v>
      </c>
      <c r="L5" s="67"/>
      <c r="M5" s="34" t="str">
        <f>IF(L5="","",IF(L5&gt;J5,1,0))</f>
        <v/>
      </c>
      <c r="N5" s="144"/>
      <c r="O5" s="97">
        <f>IF(P5="","",IF(P5&gt;R5,1,0))</f>
        <v>0</v>
      </c>
      <c r="P5" s="105">
        <v>6</v>
      </c>
      <c r="Q5" s="106" t="s">
        <v>13</v>
      </c>
      <c r="R5" s="102">
        <v>15</v>
      </c>
      <c r="S5" s="97">
        <f>IF(R5="","",IF(R5&gt;P5,1,0))</f>
        <v>1</v>
      </c>
      <c r="T5" s="144"/>
      <c r="U5" s="97">
        <f>IF(V5="","",IF(V5&gt;X5,1,0))</f>
        <v>1</v>
      </c>
      <c r="V5" s="105">
        <v>15</v>
      </c>
      <c r="W5" s="97" t="s">
        <v>13</v>
      </c>
      <c r="X5" s="102">
        <v>9</v>
      </c>
      <c r="Y5" s="97">
        <f>IF(X5="","",IF(X5&gt;V5,1,0))</f>
        <v>0</v>
      </c>
      <c r="Z5" s="144"/>
      <c r="AA5" s="97">
        <f>IF(AB5="","",IF(AB5&gt;AD5,1,0))</f>
        <v>0</v>
      </c>
      <c r="AB5" s="105">
        <v>8</v>
      </c>
      <c r="AC5" s="97" t="s">
        <v>13</v>
      </c>
      <c r="AD5" s="102">
        <v>15</v>
      </c>
      <c r="AE5" s="97">
        <f>IF(AD5="","",IF(AD5&gt;AB5,1,0))</f>
        <v>1</v>
      </c>
      <c r="AF5" s="144"/>
      <c r="AG5" s="97">
        <f>IF(AH5="","",IF(AH5&gt;AJ5,1,0))</f>
        <v>1</v>
      </c>
      <c r="AH5" s="105">
        <v>15</v>
      </c>
      <c r="AI5" s="97" t="s">
        <v>13</v>
      </c>
      <c r="AJ5" s="102">
        <v>13</v>
      </c>
      <c r="AK5" s="97">
        <f>IF(AJ5="","",IF(AJ5&gt;AH5,1,0))</f>
        <v>0</v>
      </c>
      <c r="AL5" s="144"/>
      <c r="AM5" s="97" t="str">
        <f>IF(AN5="","",IF(AN5&gt;AP5,1,0))</f>
        <v/>
      </c>
      <c r="AN5" s="105"/>
      <c r="AO5" s="97" t="s">
        <v>13</v>
      </c>
      <c r="AP5" s="102"/>
      <c r="AQ5" s="97" t="str">
        <f>IF(AP5="","",IF(AP5&gt;AN5,1,0))</f>
        <v/>
      </c>
      <c r="AR5" s="242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203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203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171"/>
      <c r="BK5" s="171"/>
      <c r="BL5" s="171"/>
      <c r="BM5" s="176"/>
      <c r="BN5" s="179"/>
      <c r="BO5" s="160"/>
      <c r="BP5" s="160"/>
      <c r="BQ5" s="239"/>
      <c r="BR5" s="160"/>
      <c r="BS5" s="160"/>
      <c r="BT5" s="163"/>
      <c r="BU5" s="166"/>
    </row>
    <row r="6" spans="1:77" ht="12" customHeight="1">
      <c r="A6" s="207"/>
      <c r="B6" s="214"/>
      <c r="C6" s="215"/>
      <c r="D6" s="215"/>
      <c r="E6" s="215"/>
      <c r="F6" s="215"/>
      <c r="G6" s="216"/>
      <c r="H6" s="245"/>
      <c r="I6" s="34" t="str">
        <f>IF(J6="","",IF(J6&gt;L6,1,0))</f>
        <v/>
      </c>
      <c r="J6" s="34"/>
      <c r="K6" s="34" t="s">
        <v>13</v>
      </c>
      <c r="L6" s="35"/>
      <c r="M6" s="34" t="str">
        <f>IF(L6="","",IF(L6&gt;J6,1,0))</f>
        <v/>
      </c>
      <c r="N6" s="144"/>
      <c r="O6" s="97">
        <f>IF(P6="","",IF(P6&gt;R6,1,0))</f>
        <v>0</v>
      </c>
      <c r="P6" s="106">
        <v>6</v>
      </c>
      <c r="Q6" s="106" t="s">
        <v>13</v>
      </c>
      <c r="R6" s="103">
        <v>15</v>
      </c>
      <c r="S6" s="97">
        <f>IF(R6="","",IF(R6&gt;P6,1,0))</f>
        <v>1</v>
      </c>
      <c r="T6" s="144"/>
      <c r="U6" s="97">
        <f>IF(V6="","",IF(V6&gt;X6,1,0))</f>
        <v>0</v>
      </c>
      <c r="V6" s="106">
        <v>14</v>
      </c>
      <c r="W6" s="97" t="s">
        <v>13</v>
      </c>
      <c r="X6" s="103">
        <v>16</v>
      </c>
      <c r="Y6" s="97">
        <f>IF(X6="","",IF(X6&gt;V6,1,0))</f>
        <v>1</v>
      </c>
      <c r="Z6" s="144"/>
      <c r="AA6" s="97">
        <f>IF(AB6="","",IF(AB6&gt;AD6,1,0))</f>
        <v>0</v>
      </c>
      <c r="AB6" s="106">
        <v>8</v>
      </c>
      <c r="AC6" s="97" t="s">
        <v>13</v>
      </c>
      <c r="AD6" s="103">
        <v>15</v>
      </c>
      <c r="AE6" s="97">
        <f>IF(AD6="","",IF(AD6&gt;AB6,1,0))</f>
        <v>1</v>
      </c>
      <c r="AF6" s="144"/>
      <c r="AG6" s="97">
        <f>IF(AH6="","",IF(AH6&gt;AJ6,1,0))</f>
        <v>0</v>
      </c>
      <c r="AH6" s="106">
        <v>12</v>
      </c>
      <c r="AI6" s="97" t="s">
        <v>13</v>
      </c>
      <c r="AJ6" s="103">
        <v>15</v>
      </c>
      <c r="AK6" s="97">
        <f>IF(AJ6="","",IF(AJ6&gt;AH6,1,0))</f>
        <v>1</v>
      </c>
      <c r="AL6" s="144"/>
      <c r="AM6" s="97" t="str">
        <f>IF(AN6="","",IF(AN6&gt;AP6,1,0))</f>
        <v/>
      </c>
      <c r="AN6" s="106"/>
      <c r="AO6" s="97" t="s">
        <v>13</v>
      </c>
      <c r="AP6" s="103"/>
      <c r="AQ6" s="97" t="str">
        <f>IF(AP6="","",IF(AP6&gt;AN6,1,0))</f>
        <v/>
      </c>
      <c r="AR6" s="242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203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203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171"/>
      <c r="BK6" s="171"/>
      <c r="BL6" s="171"/>
      <c r="BM6" s="176"/>
      <c r="BN6" s="179"/>
      <c r="BO6" s="160"/>
      <c r="BP6" s="160"/>
      <c r="BQ6" s="239"/>
      <c r="BR6" s="160"/>
      <c r="BS6" s="160"/>
      <c r="BT6" s="163"/>
      <c r="BU6" s="166"/>
      <c r="BW6" s="21"/>
    </row>
    <row r="7" spans="1:77" ht="12" customHeight="1" thickBot="1">
      <c r="A7" s="208"/>
      <c r="B7" s="217"/>
      <c r="C7" s="218"/>
      <c r="D7" s="218"/>
      <c r="E7" s="218"/>
      <c r="F7" s="218"/>
      <c r="G7" s="219"/>
      <c r="H7" s="246"/>
      <c r="I7" s="34" t="str">
        <f>IF(J7="","",IF(J7&gt;L7,1,0))</f>
        <v/>
      </c>
      <c r="J7" s="38"/>
      <c r="K7" s="38" t="s">
        <v>13</v>
      </c>
      <c r="L7" s="46"/>
      <c r="M7" s="34" t="str">
        <f>IF(L7="","",IF(L7&gt;J7,1,0))</f>
        <v/>
      </c>
      <c r="N7" s="145"/>
      <c r="O7" s="97" t="str">
        <f>IF(P7="","",IF(P7&gt;R7,1,0))</f>
        <v/>
      </c>
      <c r="P7" s="107"/>
      <c r="Q7" s="107" t="s">
        <v>13</v>
      </c>
      <c r="R7" s="104"/>
      <c r="S7" s="97" t="str">
        <f>IF(R7="","",IF(R7&gt;P7,1,0))</f>
        <v/>
      </c>
      <c r="T7" s="145"/>
      <c r="U7" s="97">
        <f>IF(V7="","",IF(V7&gt;X7,1,0))</f>
        <v>1</v>
      </c>
      <c r="V7" s="107">
        <v>15</v>
      </c>
      <c r="W7" s="108" t="s">
        <v>13</v>
      </c>
      <c r="X7" s="104">
        <v>7</v>
      </c>
      <c r="Y7" s="97">
        <f>IF(X7="","",IF(X7&gt;V7,1,0))</f>
        <v>0</v>
      </c>
      <c r="Z7" s="145"/>
      <c r="AA7" s="97" t="str">
        <f>IF(AB7="","",IF(AB7&gt;AD7,1,0))</f>
        <v/>
      </c>
      <c r="AB7" s="107"/>
      <c r="AC7" s="108" t="s">
        <v>13</v>
      </c>
      <c r="AD7" s="104"/>
      <c r="AE7" s="97" t="str">
        <f>IF(AD7="","",IF(AD7&gt;AB7,1,0))</f>
        <v/>
      </c>
      <c r="AF7" s="145"/>
      <c r="AG7" s="97">
        <f>IF(AH7="","",IF(AH7&gt;AJ7,1,0))</f>
        <v>1</v>
      </c>
      <c r="AH7" s="107">
        <v>15</v>
      </c>
      <c r="AI7" s="108" t="s">
        <v>13</v>
      </c>
      <c r="AJ7" s="104">
        <v>13</v>
      </c>
      <c r="AK7" s="97">
        <f>IF(AJ7="","",IF(AJ7&gt;AH7,1,0))</f>
        <v>0</v>
      </c>
      <c r="AL7" s="145"/>
      <c r="AM7" s="97" t="str">
        <f>IF(AN7="","",IF(AN7&gt;AP7,1,0))</f>
        <v/>
      </c>
      <c r="AN7" s="107"/>
      <c r="AO7" s="108" t="s">
        <v>13</v>
      </c>
      <c r="AP7" s="104"/>
      <c r="AQ7" s="97" t="str">
        <f>IF(AP7="","",IF(AP7&gt;AN7,1,0))</f>
        <v/>
      </c>
      <c r="AR7" s="243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204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204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174"/>
      <c r="BK7" s="174"/>
      <c r="BL7" s="174"/>
      <c r="BM7" s="177"/>
      <c r="BN7" s="199"/>
      <c r="BO7" s="190"/>
      <c r="BP7" s="190"/>
      <c r="BQ7" s="240"/>
      <c r="BR7" s="190"/>
      <c r="BS7" s="190"/>
      <c r="BT7" s="187"/>
      <c r="BU7" s="188"/>
      <c r="BW7" s="21"/>
    </row>
    <row r="8" spans="1:77" ht="12" customHeight="1">
      <c r="A8" s="28">
        <f>B2</f>
        <v>0</v>
      </c>
      <c r="B8" s="220">
        <f>H4</f>
        <v>0</v>
      </c>
      <c r="C8" s="29"/>
      <c r="D8" s="30" t="str">
        <f>L4</f>
        <v/>
      </c>
      <c r="E8" s="30" t="s">
        <v>13</v>
      </c>
      <c r="F8" s="30" t="str">
        <f>I4</f>
        <v/>
      </c>
      <c r="G8" s="31"/>
      <c r="H8" s="211"/>
      <c r="I8" s="212"/>
      <c r="J8" s="212"/>
      <c r="K8" s="212"/>
      <c r="L8" s="212"/>
      <c r="M8" s="213"/>
      <c r="N8" s="143" t="s">
        <v>19</v>
      </c>
      <c r="O8" s="11">
        <f>IF(P9="","",SUM(O9:O11))</f>
        <v>0</v>
      </c>
      <c r="P8" s="12"/>
      <c r="Q8" s="13" t="s">
        <v>13</v>
      </c>
      <c r="R8" s="11">
        <f>IF(R9="","",SUM(S9:S11))</f>
        <v>2</v>
      </c>
      <c r="S8" s="12"/>
      <c r="T8" s="143" t="s">
        <v>22</v>
      </c>
      <c r="U8" s="98">
        <f>IF(V9="","",SUM(U9:U11))</f>
        <v>2</v>
      </c>
      <c r="V8" s="99"/>
      <c r="W8" s="101" t="s">
        <v>13</v>
      </c>
      <c r="X8" s="98">
        <f>IF(X9="","",SUM(Y9:Y11))</f>
        <v>0</v>
      </c>
      <c r="Y8" s="99"/>
      <c r="Z8" s="143" t="s">
        <v>16</v>
      </c>
      <c r="AA8" s="98">
        <f>IF(AB9="","",SUM(AA9:AA11))</f>
        <v>2</v>
      </c>
      <c r="AB8" s="99"/>
      <c r="AC8" s="101" t="s">
        <v>13</v>
      </c>
      <c r="AD8" s="98">
        <f>IF(AD9="","",SUM(AE9:AE11))</f>
        <v>0</v>
      </c>
      <c r="AE8" s="99"/>
      <c r="AF8" s="143" t="s">
        <v>32</v>
      </c>
      <c r="AG8" s="98">
        <f>IF(AH9="","",SUM(AG9:AG11))</f>
        <v>2</v>
      </c>
      <c r="AH8" s="99"/>
      <c r="AI8" s="101" t="s">
        <v>13</v>
      </c>
      <c r="AJ8" s="98">
        <f>IF(AJ9="","",SUM(AK9:AK11))</f>
        <v>0</v>
      </c>
      <c r="AK8" s="99"/>
      <c r="AL8" s="235"/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143"/>
      <c r="AS8" s="98" t="str">
        <f>IF(AT9="","",SUM(AS9:AS11))</f>
        <v/>
      </c>
      <c r="AT8" s="99"/>
      <c r="AU8" s="101" t="s">
        <v>13</v>
      </c>
      <c r="AV8" s="98" t="str">
        <f>IF(AV9="","",SUM(AW9:AW11))</f>
        <v/>
      </c>
      <c r="AW8" s="99"/>
      <c r="AX8" s="202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202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173">
        <f>SUMPRODUCT((D8=2)+(O8=2)+(U8=2)+(AA8=2)+(AG8=2)+(AM8=2)+(AS8=2)+(AY8=2)+(BE8=2))</f>
        <v>3</v>
      </c>
      <c r="BK8" s="205" t="s">
        <v>13</v>
      </c>
      <c r="BL8" s="173">
        <f>SUMPRODUCT((F8=2)+(R8=2)+(X8=2)+(AD8=2)+(AJ8=2)+(AP8=2)+(AV8=2)+(BB8=2)+(BH8=2))</f>
        <v>1</v>
      </c>
      <c r="BM8" s="232">
        <f t="shared" ref="BM8" si="0">SUM(BJ8*2)+BL8</f>
        <v>7</v>
      </c>
      <c r="BN8" s="198">
        <f>SUM(D8,,O8,U8,AA8,AG8,AM8,AS8,AY8,BE8)</f>
        <v>6</v>
      </c>
      <c r="BO8" s="189" t="s">
        <v>14</v>
      </c>
      <c r="BP8" s="189">
        <f>SUM(F8,R8,X8,AD8,AJ8,AP8,AV8,BB8,BH8)</f>
        <v>2</v>
      </c>
      <c r="BQ8" s="156">
        <f>SUM(BN8/BP8)</f>
        <v>3</v>
      </c>
      <c r="BR8" s="189">
        <f>SUM(J9,J10,J11,P9,P10,P11,V9,V10,V11,AB9,AB10,AB11,AH9,AH10,AH11,AN9,AN10,AN11,AT9,AT10,AT11,AZ9,AZ10,AZ11,BF9,BF10,BF11,D9,D10,D11)</f>
        <v>114</v>
      </c>
      <c r="BS8" s="189">
        <f>SUM(F9,F10,F11,L9,L10,L11,R9,R10,R11,X9,X10,X11,AD9,AD10,AD11,AJ9,AJ10,AJ11,AP9,AP10,AP11,AV9,AV10,AV11,BB9,BB10,BB11,BH9,BH10,BH11)</f>
        <v>81</v>
      </c>
      <c r="BT8" s="162">
        <f>SUM(BR8/BS8)</f>
        <v>1.4074074074074074</v>
      </c>
      <c r="BU8" s="166">
        <f>$BV8</f>
        <v>2</v>
      </c>
      <c r="BV8" s="1">
        <f>RANK(BY8,BY$4:BY$43)</f>
        <v>2</v>
      </c>
      <c r="BW8" s="88">
        <f>IF(BN8=0,0,IF(BP8=0,9,BQ8))</f>
        <v>3</v>
      </c>
      <c r="BX8" s="89">
        <f>IF(BR8=0,0,BT8)</f>
        <v>1.4074074074074074</v>
      </c>
      <c r="BY8" s="1">
        <f>BJ8+0.01*BW8+0.00001*BX8</f>
        <v>3.030014074074074</v>
      </c>
    </row>
    <row r="9" spans="1:77" ht="11.25" customHeight="1">
      <c r="A9" s="207" t="str">
        <f>H3</f>
        <v>galbo　B</v>
      </c>
      <c r="B9" s="193"/>
      <c r="C9" s="33" t="str">
        <f>M5</f>
        <v/>
      </c>
      <c r="D9" s="127">
        <f>SUM(L5)</f>
        <v>0</v>
      </c>
      <c r="E9" s="127" t="s">
        <v>13</v>
      </c>
      <c r="F9" s="127">
        <f>SUM(J5)</f>
        <v>0</v>
      </c>
      <c r="G9" s="15" t="str">
        <f>$I$5</f>
        <v/>
      </c>
      <c r="H9" s="214"/>
      <c r="I9" s="215"/>
      <c r="J9" s="215"/>
      <c r="K9" s="215"/>
      <c r="L9" s="215"/>
      <c r="M9" s="216"/>
      <c r="N9" s="144"/>
      <c r="O9" s="16">
        <f>IF(P9="","",IF(P9&gt;R9,1,0))</f>
        <v>0</v>
      </c>
      <c r="P9" s="17">
        <v>12</v>
      </c>
      <c r="Q9" s="16" t="s">
        <v>13</v>
      </c>
      <c r="R9" s="18">
        <v>15</v>
      </c>
      <c r="S9" s="16">
        <f>IF(R9="","",IF(R9&gt;P9,1,0))</f>
        <v>1</v>
      </c>
      <c r="T9" s="144"/>
      <c r="U9" s="97">
        <f>IF(V9="","",IF(V9&gt;X9,1,0))</f>
        <v>1</v>
      </c>
      <c r="V9" s="105">
        <v>15</v>
      </c>
      <c r="W9" s="97" t="s">
        <v>13</v>
      </c>
      <c r="X9" s="102">
        <v>11</v>
      </c>
      <c r="Y9" s="97">
        <f>IF(X9="","",IF(X9&gt;V9,1,0))</f>
        <v>0</v>
      </c>
      <c r="Z9" s="144"/>
      <c r="AA9" s="97">
        <f>IF(AB9="","",IF(AB9&gt;AD9,1,0))</f>
        <v>1</v>
      </c>
      <c r="AB9" s="105">
        <v>15</v>
      </c>
      <c r="AC9" s="97" t="s">
        <v>13</v>
      </c>
      <c r="AD9" s="102">
        <v>5</v>
      </c>
      <c r="AE9" s="97">
        <f>IF(AD9="","",IF(AD9&gt;AB9,1,0))</f>
        <v>0</v>
      </c>
      <c r="AF9" s="144"/>
      <c r="AG9" s="97">
        <f>IF(AH9="","",IF(AH9&gt;AJ9,1,0))</f>
        <v>1</v>
      </c>
      <c r="AH9" s="105">
        <v>15</v>
      </c>
      <c r="AI9" s="97" t="s">
        <v>13</v>
      </c>
      <c r="AJ9" s="102">
        <v>6</v>
      </c>
      <c r="AK9" s="97">
        <f>IF(AJ9="","",IF(AJ9&gt;AH9,1,0))</f>
        <v>0</v>
      </c>
      <c r="AL9" s="236"/>
      <c r="AM9" s="16" t="str">
        <f>IF(AN9="","",IF(AN9&gt;AP9,1,0))</f>
        <v/>
      </c>
      <c r="AN9" s="17"/>
      <c r="AO9" s="16"/>
      <c r="AP9" s="18"/>
      <c r="AQ9" s="16" t="str">
        <f>IF(AP9="","",IF(AP9&gt;AN9,1,0))</f>
        <v/>
      </c>
      <c r="AR9" s="144"/>
      <c r="AS9" s="97" t="str">
        <f>IF(AT9="","",IF(AT9&gt;AV9,1,0))</f>
        <v/>
      </c>
      <c r="AT9" s="105"/>
      <c r="AU9" s="97" t="s">
        <v>13</v>
      </c>
      <c r="AV9" s="102"/>
      <c r="AW9" s="97" t="str">
        <f>IF(AV9="","",IF(AV9&gt;AT9,1,0))</f>
        <v/>
      </c>
      <c r="AX9" s="203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203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171"/>
      <c r="BK9" s="171"/>
      <c r="BL9" s="171"/>
      <c r="BM9" s="233"/>
      <c r="BN9" s="179"/>
      <c r="BO9" s="160"/>
      <c r="BP9" s="160"/>
      <c r="BQ9" s="157"/>
      <c r="BR9" s="160"/>
      <c r="BS9" s="160"/>
      <c r="BT9" s="163"/>
      <c r="BU9" s="166"/>
      <c r="BW9" s="21"/>
    </row>
    <row r="10" spans="1:77" ht="12" customHeight="1">
      <c r="A10" s="207"/>
      <c r="B10" s="193"/>
      <c r="C10" s="33" t="str">
        <f>M6</f>
        <v/>
      </c>
      <c r="D10" s="127">
        <f>SUM(L6)</f>
        <v>0</v>
      </c>
      <c r="E10" s="127" t="s">
        <v>13</v>
      </c>
      <c r="F10" s="127">
        <f>SUM(J6)</f>
        <v>0</v>
      </c>
      <c r="G10" s="15" t="str">
        <f>I6</f>
        <v/>
      </c>
      <c r="H10" s="214"/>
      <c r="I10" s="215"/>
      <c r="J10" s="215"/>
      <c r="K10" s="215"/>
      <c r="L10" s="215"/>
      <c r="M10" s="216"/>
      <c r="N10" s="144"/>
      <c r="O10" s="16">
        <f>IF(P10="","",IF(P10&gt;R10,1,0))</f>
        <v>0</v>
      </c>
      <c r="P10" s="19">
        <v>12</v>
      </c>
      <c r="Q10" s="16" t="s">
        <v>13</v>
      </c>
      <c r="R10" s="20">
        <v>15</v>
      </c>
      <c r="S10" s="16">
        <f>IF(R10="","",IF(R10&gt;P10,1,0))</f>
        <v>1</v>
      </c>
      <c r="T10" s="144"/>
      <c r="U10" s="97">
        <f>IF(V10="","",IF(V10&gt;X10,1,0))</f>
        <v>1</v>
      </c>
      <c r="V10" s="106">
        <v>15</v>
      </c>
      <c r="W10" s="97" t="s">
        <v>13</v>
      </c>
      <c r="X10" s="103">
        <v>6</v>
      </c>
      <c r="Y10" s="97">
        <f>IF(X10="","",IF(X10&gt;V10,1,0))</f>
        <v>0</v>
      </c>
      <c r="Z10" s="144"/>
      <c r="AA10" s="97">
        <f>IF(AB10="","",IF(AB10&gt;AD10,1,0))</f>
        <v>1</v>
      </c>
      <c r="AB10" s="106">
        <v>15</v>
      </c>
      <c r="AC10" s="97" t="s">
        <v>13</v>
      </c>
      <c r="AD10" s="103">
        <v>12</v>
      </c>
      <c r="AE10" s="97">
        <f>IF(AD10="","",IF(AD10&gt;AB10,1,0))</f>
        <v>0</v>
      </c>
      <c r="AF10" s="144"/>
      <c r="AG10" s="97">
        <f>IF(AH10="","",IF(AH10&gt;AJ10,1,0))</f>
        <v>1</v>
      </c>
      <c r="AH10" s="106">
        <v>15</v>
      </c>
      <c r="AI10" s="97" t="s">
        <v>13</v>
      </c>
      <c r="AJ10" s="103">
        <v>11</v>
      </c>
      <c r="AK10" s="97">
        <f>IF(AJ10="","",IF(AJ10&gt;AH10,1,0))</f>
        <v>0</v>
      </c>
      <c r="AL10" s="236"/>
      <c r="AM10" s="16" t="str">
        <f>IF(AN10="","",IF(AN10&gt;AP10,1,0))</f>
        <v/>
      </c>
      <c r="AN10" s="19"/>
      <c r="AO10" s="16"/>
      <c r="AP10" s="20"/>
      <c r="AQ10" s="16" t="str">
        <f>IF(AP10="","",IF(AP10&gt;AN10,1,0))</f>
        <v/>
      </c>
      <c r="AR10" s="144"/>
      <c r="AS10" s="97" t="str">
        <f>IF(AT10="","",IF(AT10&gt;AV10,1,0))</f>
        <v/>
      </c>
      <c r="AT10" s="106"/>
      <c r="AU10" s="97" t="s">
        <v>13</v>
      </c>
      <c r="AV10" s="103"/>
      <c r="AW10" s="97" t="str">
        <f>IF(AV10="","",IF(AV10&gt;AT10,1,0))</f>
        <v/>
      </c>
      <c r="AX10" s="203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203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171"/>
      <c r="BK10" s="171"/>
      <c r="BL10" s="171"/>
      <c r="BM10" s="233"/>
      <c r="BN10" s="179"/>
      <c r="BO10" s="160"/>
      <c r="BP10" s="160"/>
      <c r="BQ10" s="157"/>
      <c r="BR10" s="160"/>
      <c r="BS10" s="160"/>
      <c r="BT10" s="163"/>
      <c r="BU10" s="166"/>
      <c r="BW10" s="21"/>
    </row>
    <row r="11" spans="1:77" ht="12" customHeight="1" thickBot="1">
      <c r="A11" s="208"/>
      <c r="B11" s="221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217"/>
      <c r="I11" s="218"/>
      <c r="J11" s="218"/>
      <c r="K11" s="218"/>
      <c r="L11" s="218"/>
      <c r="M11" s="219"/>
      <c r="N11" s="145"/>
      <c r="O11" s="16" t="str">
        <f>IF(P11="","",IF(P11&gt;R11,1,0))</f>
        <v/>
      </c>
      <c r="P11" s="25"/>
      <c r="Q11" s="26" t="s">
        <v>13</v>
      </c>
      <c r="R11" s="27"/>
      <c r="S11" s="16" t="str">
        <f>IF(R11="","",IF(R11&gt;P11,1,0))</f>
        <v/>
      </c>
      <c r="T11" s="145"/>
      <c r="U11" s="97" t="str">
        <f>IF(V11="","",IF(V11&gt;X11,1,0))</f>
        <v/>
      </c>
      <c r="V11" s="107"/>
      <c r="W11" s="108" t="s">
        <v>13</v>
      </c>
      <c r="X11" s="104"/>
      <c r="Y11" s="97" t="str">
        <f>IF(X11="","",IF(X11&gt;V11,1,0))</f>
        <v/>
      </c>
      <c r="Z11" s="145"/>
      <c r="AA11" s="97" t="str">
        <f>IF(AB11="","",IF(AB11&gt;AD11,1,0))</f>
        <v/>
      </c>
      <c r="AB11" s="107"/>
      <c r="AC11" s="108" t="s">
        <v>13</v>
      </c>
      <c r="AD11" s="104"/>
      <c r="AE11" s="97" t="str">
        <f>IF(AD11="","",IF(AD11&gt;AB11,1,0))</f>
        <v/>
      </c>
      <c r="AF11" s="145"/>
      <c r="AG11" s="97" t="str">
        <f>IF(AH11="","",IF(AH11&gt;AJ11,1,0))</f>
        <v/>
      </c>
      <c r="AH11" s="107"/>
      <c r="AI11" s="108" t="s">
        <v>13</v>
      </c>
      <c r="AJ11" s="104"/>
      <c r="AK11" s="97" t="str">
        <f>IF(AJ11="","",IF(AJ11&gt;AH11,1,0))</f>
        <v/>
      </c>
      <c r="AL11" s="237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145"/>
      <c r="AS11" s="97" t="str">
        <f>IF(AT11="","",IF(AT11&gt;AV11,1,0))</f>
        <v/>
      </c>
      <c r="AT11" s="107"/>
      <c r="AU11" s="108" t="s">
        <v>13</v>
      </c>
      <c r="AV11" s="104"/>
      <c r="AW11" s="97" t="str">
        <f>IF(AV11="","",IF(AV11&gt;AT11,1,0))</f>
        <v/>
      </c>
      <c r="AX11" s="204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204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174"/>
      <c r="BK11" s="174"/>
      <c r="BL11" s="174"/>
      <c r="BM11" s="234"/>
      <c r="BN11" s="199"/>
      <c r="BO11" s="190"/>
      <c r="BP11" s="190"/>
      <c r="BQ11" s="191"/>
      <c r="BR11" s="190"/>
      <c r="BS11" s="190"/>
      <c r="BT11" s="187"/>
      <c r="BU11" s="188"/>
      <c r="BW11" s="21"/>
    </row>
    <row r="12" spans="1:77" ht="12" customHeight="1">
      <c r="A12" s="28">
        <f>H2</f>
        <v>0</v>
      </c>
      <c r="B12" s="228" t="str">
        <f>N4</f>
        <v>⑩</v>
      </c>
      <c r="C12" s="40"/>
      <c r="D12" s="41">
        <f>$R$4</f>
        <v>2</v>
      </c>
      <c r="E12" s="41" t="s">
        <v>13</v>
      </c>
      <c r="F12" s="41">
        <f>O4</f>
        <v>0</v>
      </c>
      <c r="G12" s="42"/>
      <c r="H12" s="229" t="str">
        <f>N8</f>
        <v>⑥</v>
      </c>
      <c r="I12" s="30"/>
      <c r="J12" s="30">
        <f>R8</f>
        <v>2</v>
      </c>
      <c r="K12" s="43" t="s">
        <v>13</v>
      </c>
      <c r="L12" s="41">
        <f>O8</f>
        <v>0</v>
      </c>
      <c r="M12" s="31"/>
      <c r="N12" s="211"/>
      <c r="O12" s="212"/>
      <c r="P12" s="212"/>
      <c r="Q12" s="212"/>
      <c r="R12" s="212"/>
      <c r="S12" s="213"/>
      <c r="T12" s="202" t="s">
        <v>24</v>
      </c>
      <c r="U12" s="98">
        <f>IF(V13="","",SUM(U13:U15))</f>
        <v>2</v>
      </c>
      <c r="V12" s="12"/>
      <c r="W12" s="13" t="s">
        <v>13</v>
      </c>
      <c r="X12" s="11">
        <f>IF(X13="","",SUM(Y13:Y15))</f>
        <v>0</v>
      </c>
      <c r="Y12" s="12"/>
      <c r="Z12" s="143" t="s">
        <v>17</v>
      </c>
      <c r="AA12" s="98">
        <f>IF(AB13="","",SUM(AA13:AA15))</f>
        <v>2</v>
      </c>
      <c r="AB12" s="99"/>
      <c r="AC12" s="101" t="s">
        <v>13</v>
      </c>
      <c r="AD12" s="98">
        <f>IF(AD13="","",SUM(AE13:AE15))</f>
        <v>0</v>
      </c>
      <c r="AE12" s="99"/>
      <c r="AF12" s="146"/>
      <c r="AG12" s="93" t="str">
        <f>IF(AH13="","",SUM(AG13:AG15))</f>
        <v/>
      </c>
      <c r="AH12" s="94"/>
      <c r="AI12" s="41" t="s">
        <v>13</v>
      </c>
      <c r="AJ12" s="93" t="str">
        <f>IF(AJ13="","",SUM(AK13:AK15))</f>
        <v/>
      </c>
      <c r="AK12" s="94"/>
      <c r="AL12" s="202"/>
      <c r="AM12" s="98" t="str">
        <f>IF(AN13="","",SUM(AM13:AM15))</f>
        <v/>
      </c>
      <c r="AN12" s="99"/>
      <c r="AO12" s="101" t="s">
        <v>13</v>
      </c>
      <c r="AP12" s="98" t="str">
        <f>IF(AP13="","",SUM(AQ13:AQ15))</f>
        <v/>
      </c>
      <c r="AQ12" s="99"/>
      <c r="AR12" s="184"/>
      <c r="AS12" s="93" t="str">
        <f>IF(AT13="","",SUM(AS13:AS15))</f>
        <v/>
      </c>
      <c r="AT12" s="94"/>
      <c r="AU12" s="41" t="s">
        <v>13</v>
      </c>
      <c r="AV12" s="93" t="str">
        <f>IF(AV13="","",SUM(AW13:AW15))</f>
        <v/>
      </c>
      <c r="AW12" s="94"/>
      <c r="AX12" s="202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202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173">
        <f>SUMPRODUCT((J12=2)+(D12=2)+(U12=2)+(AA12=2)+(AG12=2)+(AM12=2)+(AS12=2)+(AY12=2)+(BE12=2))</f>
        <v>4</v>
      </c>
      <c r="BK12" s="205" t="s">
        <v>14</v>
      </c>
      <c r="BL12" s="173">
        <f>SUMPRODUCT((L12=2)+(F12=2)+(X12=2)+(AD12=2)+(AJ12=2)+(AP12=2)+(AV12=2)+(BB12=2)+(BH12=2))</f>
        <v>0</v>
      </c>
      <c r="BM12" s="175">
        <f t="shared" ref="BM12" si="1">SUM(BJ12*2)+BL12</f>
        <v>8</v>
      </c>
      <c r="BN12" s="198">
        <f>SUM(D12,J12,O12,U12,AA12,AG12,AM12,AS12,AY12,BE12)</f>
        <v>8</v>
      </c>
      <c r="BO12" s="189" t="s">
        <v>14</v>
      </c>
      <c r="BP12" s="189">
        <f>SUM(F12,L12,X12,AD12,AJ12,AP12,AV12,BB12,BH12)</f>
        <v>0</v>
      </c>
      <c r="BQ12" s="156" t="e">
        <f>SUM(BN12/BP12)</f>
        <v>#DIV/0!</v>
      </c>
      <c r="BR12" s="189">
        <f>SUM(J13,J14,J15,P13,P14,P15,V13,V14,V15,AB13,AB14,AB15,AH13,AH14,AH15,AN13,AN14,AN15,AT13,AT14,AT15,AZ13,AZ14,AZ15,BF13,BF14,BF15,D13,D14,D15)</f>
        <v>122</v>
      </c>
      <c r="BS12" s="189">
        <f>SUM(F13,F14,F15,L13,L14,L15,R13,R14,R15,X13,X14,X15,AD13,AD14,AD15,AJ13,AJ14,AJ15,AP13,AP14,AP15,AV13,AV14,AV15,BB13,BB14,BB15,BH13,BH14,BH15)</f>
        <v>86</v>
      </c>
      <c r="BT12" s="162">
        <f>SUM(BR12/BS12)</f>
        <v>1.4186046511627908</v>
      </c>
      <c r="BU12" s="166">
        <f>$BV12</f>
        <v>1</v>
      </c>
      <c r="BV12" s="1">
        <f>RANK(BY12,BY$4:BY$43)</f>
        <v>1</v>
      </c>
      <c r="BW12" s="21">
        <f>IF(BN12=0,0,IF(BP12=0,9,BQ12))</f>
        <v>9</v>
      </c>
      <c r="BX12" s="1">
        <f>IF(BR12=0,0,BT12)</f>
        <v>1.4186046511627908</v>
      </c>
      <c r="BY12" s="1">
        <f>BJ12+0.01*BW12+0.00001*BX12</f>
        <v>4.0900141860465116</v>
      </c>
    </row>
    <row r="13" spans="1:77" ht="12" customHeight="1">
      <c r="A13" s="207" t="str">
        <f>N3</f>
        <v>甚目寺</v>
      </c>
      <c r="B13" s="193"/>
      <c r="C13" s="33">
        <f>S5</f>
        <v>1</v>
      </c>
      <c r="D13" s="127">
        <f>R5</f>
        <v>15</v>
      </c>
      <c r="E13" s="127">
        <f>R3</f>
        <v>0</v>
      </c>
      <c r="F13" s="127">
        <f>SUM(P5)</f>
        <v>6</v>
      </c>
      <c r="G13" s="15">
        <f>O5</f>
        <v>0</v>
      </c>
      <c r="H13" s="230"/>
      <c r="I13" s="34">
        <f>S9</f>
        <v>1</v>
      </c>
      <c r="J13" s="34">
        <f>R9</f>
        <v>15</v>
      </c>
      <c r="K13" s="34" t="s">
        <v>13</v>
      </c>
      <c r="L13" s="35">
        <f>P9</f>
        <v>12</v>
      </c>
      <c r="M13" s="36">
        <f>O9</f>
        <v>0</v>
      </c>
      <c r="N13" s="214"/>
      <c r="O13" s="215"/>
      <c r="P13" s="215"/>
      <c r="Q13" s="215"/>
      <c r="R13" s="215"/>
      <c r="S13" s="216"/>
      <c r="T13" s="203"/>
      <c r="U13" s="16">
        <f>IF(V13="","",IF(V13&gt;X13,1,0))</f>
        <v>1</v>
      </c>
      <c r="V13" s="17">
        <v>15</v>
      </c>
      <c r="W13" s="16" t="s">
        <v>13</v>
      </c>
      <c r="X13" s="18">
        <v>10</v>
      </c>
      <c r="Y13" s="16">
        <f>IF(X13="","",IF(X13&gt;V13,1,0))</f>
        <v>0</v>
      </c>
      <c r="Z13" s="144"/>
      <c r="AA13" s="97">
        <f>IF(AB13="","",IF(AB13&gt;AD13,1,0))</f>
        <v>1</v>
      </c>
      <c r="AB13" s="105">
        <v>15</v>
      </c>
      <c r="AC13" s="97" t="s">
        <v>13</v>
      </c>
      <c r="AD13" s="102">
        <v>11</v>
      </c>
      <c r="AE13" s="97">
        <f>IF(AD13="","",IF(AD13&gt;AB13,1,0))</f>
        <v>0</v>
      </c>
      <c r="AF13" s="147"/>
      <c r="AG13" s="34" t="str">
        <f>IF(AH13="","",IF(AH13&gt;AJ13,1,0))</f>
        <v/>
      </c>
      <c r="AH13" s="41"/>
      <c r="AI13" s="34" t="s">
        <v>13</v>
      </c>
      <c r="AJ13" s="67"/>
      <c r="AK13" s="34" t="str">
        <f>IF(AJ13="","",IF(AJ13&gt;AH13,1,0))</f>
        <v/>
      </c>
      <c r="AL13" s="203"/>
      <c r="AM13" s="97" t="str">
        <f>IF(AN13="","",IF(AN13&gt;AP13,1,0))</f>
        <v/>
      </c>
      <c r="AN13" s="105"/>
      <c r="AO13" s="97" t="s">
        <v>13</v>
      </c>
      <c r="AP13" s="102"/>
      <c r="AQ13" s="97" t="str">
        <f>IF(AP13="","",IF(AP13&gt;AN13,1,0))</f>
        <v/>
      </c>
      <c r="AR13" s="185"/>
      <c r="AS13" s="34" t="str">
        <f>IF(AT13="","",IF(AT13&gt;AV13,1,0))</f>
        <v/>
      </c>
      <c r="AT13" s="41"/>
      <c r="AU13" s="34" t="s">
        <v>13</v>
      </c>
      <c r="AV13" s="67"/>
      <c r="AW13" s="34" t="str">
        <f>IF(AV13="","",IF(AV13&gt;AT13,1,0))</f>
        <v/>
      </c>
      <c r="AX13" s="203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203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171"/>
      <c r="BK13" s="171"/>
      <c r="BL13" s="171"/>
      <c r="BM13" s="176"/>
      <c r="BN13" s="179"/>
      <c r="BO13" s="160"/>
      <c r="BP13" s="160"/>
      <c r="BQ13" s="157"/>
      <c r="BR13" s="160"/>
      <c r="BS13" s="160"/>
      <c r="BT13" s="163"/>
      <c r="BU13" s="166"/>
      <c r="BW13" s="21"/>
    </row>
    <row r="14" spans="1:77" ht="12" customHeight="1">
      <c r="A14" s="207"/>
      <c r="B14" s="193"/>
      <c r="C14" s="33">
        <f>S6</f>
        <v>1</v>
      </c>
      <c r="D14" s="127">
        <f>R6</f>
        <v>15</v>
      </c>
      <c r="E14" s="127" t="s">
        <v>13</v>
      </c>
      <c r="F14" s="127">
        <f>SUM(P6)</f>
        <v>6</v>
      </c>
      <c r="G14" s="15">
        <f>O6</f>
        <v>0</v>
      </c>
      <c r="H14" s="230"/>
      <c r="I14" s="34">
        <f>S10</f>
        <v>1</v>
      </c>
      <c r="J14" s="34">
        <f>R10</f>
        <v>15</v>
      </c>
      <c r="K14" s="34" t="s">
        <v>13</v>
      </c>
      <c r="L14" s="35">
        <f>P10</f>
        <v>12</v>
      </c>
      <c r="M14" s="42">
        <f>O10</f>
        <v>0</v>
      </c>
      <c r="N14" s="214"/>
      <c r="O14" s="215"/>
      <c r="P14" s="215"/>
      <c r="Q14" s="215"/>
      <c r="R14" s="215"/>
      <c r="S14" s="216"/>
      <c r="T14" s="203"/>
      <c r="U14" s="16">
        <f>IF(V14="","",IF(V14&gt;X14,1,0))</f>
        <v>1</v>
      </c>
      <c r="V14" s="19">
        <v>15</v>
      </c>
      <c r="W14" s="16" t="s">
        <v>13</v>
      </c>
      <c r="X14" s="20">
        <v>13</v>
      </c>
      <c r="Y14" s="16">
        <f>IF(X14="","",IF(X14&gt;V14,1,0))</f>
        <v>0</v>
      </c>
      <c r="Z14" s="144"/>
      <c r="AA14" s="97">
        <f>IF(AB14="","",IF(AB14&gt;AD14,1,0))</f>
        <v>1</v>
      </c>
      <c r="AB14" s="106">
        <v>17</v>
      </c>
      <c r="AC14" s="97" t="s">
        <v>13</v>
      </c>
      <c r="AD14" s="103">
        <v>16</v>
      </c>
      <c r="AE14" s="97">
        <f>IF(AD14="","",IF(AD14&gt;AB14,1,0))</f>
        <v>0</v>
      </c>
      <c r="AF14" s="147"/>
      <c r="AG14" s="34" t="str">
        <f>IF(AH14="","",IF(AH14&gt;AJ14,1,0))</f>
        <v/>
      </c>
      <c r="AH14" s="34"/>
      <c r="AI14" s="34" t="s">
        <v>13</v>
      </c>
      <c r="AJ14" s="35"/>
      <c r="AK14" s="34" t="str">
        <f>IF(AJ14="","",IF(AJ14&gt;AH14,1,0))</f>
        <v/>
      </c>
      <c r="AL14" s="203"/>
      <c r="AM14" s="97" t="str">
        <f>IF(AN14="","",IF(AN14&gt;AP14,1,0))</f>
        <v/>
      </c>
      <c r="AN14" s="106"/>
      <c r="AO14" s="97" t="s">
        <v>13</v>
      </c>
      <c r="AP14" s="103"/>
      <c r="AQ14" s="97" t="str">
        <f>IF(AP14="","",IF(AP14&gt;AN14,1,0))</f>
        <v/>
      </c>
      <c r="AR14" s="185"/>
      <c r="AS14" s="34" t="str">
        <f>IF(AT14="","",IF(AT14&gt;AV14,1,0))</f>
        <v/>
      </c>
      <c r="AT14" s="34"/>
      <c r="AU14" s="34" t="s">
        <v>13</v>
      </c>
      <c r="AV14" s="35"/>
      <c r="AW14" s="34" t="str">
        <f>IF(AV14="","",IF(AV14&gt;AT14,1,0))</f>
        <v/>
      </c>
      <c r="AX14" s="203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203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171"/>
      <c r="BK14" s="171"/>
      <c r="BL14" s="171"/>
      <c r="BM14" s="176"/>
      <c r="BN14" s="179"/>
      <c r="BO14" s="160"/>
      <c r="BP14" s="160"/>
      <c r="BQ14" s="157"/>
      <c r="BR14" s="160"/>
      <c r="BS14" s="160"/>
      <c r="BT14" s="163"/>
      <c r="BU14" s="166"/>
      <c r="BW14" s="21"/>
    </row>
    <row r="15" spans="1:77" ht="12" customHeight="1" thickBot="1">
      <c r="A15" s="208"/>
      <c r="B15" s="227"/>
      <c r="C15" s="44" t="str">
        <f>S7</f>
        <v/>
      </c>
      <c r="D15" s="122">
        <f>R7</f>
        <v>0</v>
      </c>
      <c r="E15" s="122" t="s">
        <v>13</v>
      </c>
      <c r="F15" s="122">
        <f>SUM(P7)</f>
        <v>0</v>
      </c>
      <c r="G15" s="45" t="str">
        <f>O7</f>
        <v/>
      </c>
      <c r="H15" s="231"/>
      <c r="I15" s="38" t="str">
        <f>S11</f>
        <v/>
      </c>
      <c r="J15" s="38">
        <f>R11</f>
        <v>0</v>
      </c>
      <c r="K15" s="38" t="s">
        <v>13</v>
      </c>
      <c r="L15" s="46">
        <f>P11</f>
        <v>0</v>
      </c>
      <c r="M15" s="39" t="str">
        <f>O11</f>
        <v/>
      </c>
      <c r="N15" s="217"/>
      <c r="O15" s="218"/>
      <c r="P15" s="218"/>
      <c r="Q15" s="218"/>
      <c r="R15" s="218"/>
      <c r="S15" s="219"/>
      <c r="T15" s="204"/>
      <c r="U15" s="16" t="str">
        <f>IF(V15="","",IF(V15&gt;X15,1,0))</f>
        <v/>
      </c>
      <c r="V15" s="25"/>
      <c r="W15" s="26"/>
      <c r="X15" s="27"/>
      <c r="Y15" s="16" t="str">
        <f>IF(X15="","",IF(X15&gt;V15,1,0))</f>
        <v/>
      </c>
      <c r="Z15" s="145"/>
      <c r="AA15" s="97" t="str">
        <f>IF(AB15="","",IF(AB15&gt;AD15,1,0))</f>
        <v/>
      </c>
      <c r="AB15" s="107"/>
      <c r="AC15" s="108" t="s">
        <v>13</v>
      </c>
      <c r="AD15" s="104"/>
      <c r="AE15" s="97" t="str">
        <f>IF(AD15="","",IF(AD15&gt;AB15,1,0))</f>
        <v/>
      </c>
      <c r="AF15" s="148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204"/>
      <c r="AM15" s="97" t="str">
        <f>IF(AN15="","",IF(AN15&gt;AP15,1,0))</f>
        <v/>
      </c>
      <c r="AN15" s="107"/>
      <c r="AO15" s="108" t="s">
        <v>13</v>
      </c>
      <c r="AP15" s="104"/>
      <c r="AQ15" s="97" t="str">
        <f>IF(AP15="","",IF(AP15&gt;AN15,1,0))</f>
        <v/>
      </c>
      <c r="AR15" s="201"/>
      <c r="AS15" s="34" t="str">
        <f>IF(AT15="","",IF(AT15&gt;AV15,1,0))</f>
        <v/>
      </c>
      <c r="AT15" s="38"/>
      <c r="AU15" s="38" t="s">
        <v>13</v>
      </c>
      <c r="AV15" s="46"/>
      <c r="AW15" s="34" t="str">
        <f>IF(AV15="","",IF(AV15&gt;AT15,1,0))</f>
        <v/>
      </c>
      <c r="AX15" s="204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204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174"/>
      <c r="BK15" s="174"/>
      <c r="BL15" s="174"/>
      <c r="BM15" s="177"/>
      <c r="BN15" s="199"/>
      <c r="BO15" s="190"/>
      <c r="BP15" s="190"/>
      <c r="BQ15" s="191"/>
      <c r="BR15" s="190"/>
      <c r="BS15" s="190"/>
      <c r="BT15" s="187"/>
      <c r="BU15" s="188"/>
      <c r="BW15" s="21"/>
    </row>
    <row r="16" spans="1:77" ht="12" customHeight="1">
      <c r="A16" s="28">
        <f>N2</f>
        <v>0</v>
      </c>
      <c r="B16" s="220" t="str">
        <f>T4</f>
        <v>⑦</v>
      </c>
      <c r="C16" s="29"/>
      <c r="D16" s="30">
        <f>X4</f>
        <v>1</v>
      </c>
      <c r="E16" s="30" t="s">
        <v>13</v>
      </c>
      <c r="F16" s="30">
        <f>U4</f>
        <v>2</v>
      </c>
      <c r="G16" s="31"/>
      <c r="H16" s="195" t="str">
        <f>$T$8</f>
        <v>⑪</v>
      </c>
      <c r="I16" s="30"/>
      <c r="J16" s="30">
        <f>X8</f>
        <v>0</v>
      </c>
      <c r="K16" s="30" t="s">
        <v>13</v>
      </c>
      <c r="L16" s="47">
        <f>SUM(U8)</f>
        <v>2</v>
      </c>
      <c r="M16" s="31"/>
      <c r="N16" s="181" t="str">
        <f>T12</f>
        <v>③</v>
      </c>
      <c r="O16" s="30"/>
      <c r="P16" s="30">
        <f>X12</f>
        <v>0</v>
      </c>
      <c r="Q16" s="30" t="s">
        <v>13</v>
      </c>
      <c r="R16" s="43">
        <f>U12</f>
        <v>2</v>
      </c>
      <c r="S16" s="31"/>
      <c r="T16" s="211"/>
      <c r="U16" s="212"/>
      <c r="V16" s="212"/>
      <c r="W16" s="212"/>
      <c r="X16" s="212"/>
      <c r="Y16" s="213"/>
      <c r="Z16" s="184"/>
      <c r="AA16" s="93" t="str">
        <f>IF(AB17="","",SUM(AA17:AA19))</f>
        <v/>
      </c>
      <c r="AB16" s="94"/>
      <c r="AC16" s="41" t="s">
        <v>13</v>
      </c>
      <c r="AD16" s="93" t="str">
        <f>IF(AD17="","",SUM(AE17:AE19))</f>
        <v/>
      </c>
      <c r="AE16" s="94"/>
      <c r="AF16" s="143" t="s">
        <v>15</v>
      </c>
      <c r="AG16" s="98">
        <f>IF(AH17="","",SUM(AG17:AG19))</f>
        <v>2</v>
      </c>
      <c r="AH16" s="99"/>
      <c r="AI16" s="101" t="s">
        <v>13</v>
      </c>
      <c r="AJ16" s="98">
        <f>IF(AJ17="","",SUM(AK17:AK19))</f>
        <v>1</v>
      </c>
      <c r="AK16" s="99"/>
      <c r="AL16" s="184"/>
      <c r="AM16" s="93" t="str">
        <f>IF(AN17="","",SUM(AM17:AM19))</f>
        <v/>
      </c>
      <c r="AN16" s="94"/>
      <c r="AO16" s="41" t="s">
        <v>13</v>
      </c>
      <c r="AP16" s="93" t="str">
        <f>IF(AP17="","",SUM(AQ17:AQ19))</f>
        <v/>
      </c>
      <c r="AQ16" s="94"/>
      <c r="AR16" s="143"/>
      <c r="AS16" s="98" t="str">
        <f>IF(AT17="","",SUM(AS17:AS19))</f>
        <v/>
      </c>
      <c r="AT16" s="99"/>
      <c r="AU16" s="101" t="s">
        <v>13</v>
      </c>
      <c r="AV16" s="98" t="str">
        <f>IF(AV17="","",SUM(AW17:AW19))</f>
        <v/>
      </c>
      <c r="AW16" s="99"/>
      <c r="AX16" s="202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202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173">
        <f>SUMPRODUCT((J16=2)+(P16=2)+(D16=2)+(AA16=2)+(AG16=2)+(AM16=2)+(AS16=2)+(AY16=2)+(BE16=2))</f>
        <v>1</v>
      </c>
      <c r="BK16" s="205" t="s">
        <v>14</v>
      </c>
      <c r="BL16" s="173">
        <f>SUMPRODUCT((L16=2)+(R16=2)+(F16=2)+(AD16=2)+(AJ16=2)+(AP16=2)+(AV16=2)+(BB16=2)+(BH16=2))</f>
        <v>3</v>
      </c>
      <c r="BM16" s="175">
        <f t="shared" ref="BM16" si="2">SUM(BJ16*2)+BL16</f>
        <v>5</v>
      </c>
      <c r="BN16" s="198">
        <f>SUM(D16,J16,P16,U16,AA16,AG16,AM16,AS16,AY16,BE16)</f>
        <v>3</v>
      </c>
      <c r="BO16" s="189" t="s">
        <v>14</v>
      </c>
      <c r="BP16" s="189">
        <f>SUM(F16,L16,R16,AD16,AJ16,AP16,AV16,BB16,BH16)</f>
        <v>7</v>
      </c>
      <c r="BQ16" s="156">
        <f>SUM(BN16/BP16)</f>
        <v>0.42857142857142855</v>
      </c>
      <c r="BR16" s="189">
        <f>SUM(J17,J18,J19,P17,P18,P19,V17,V18,V19,AB17,AB18,AB19,AH17,AH18,AH19,AN17,AN18,AN19,AT17,AT18,AT19,AZ17,AZ18,AZ19,BF17,BF18,BF19,D17,D18,D19)</f>
        <v>117</v>
      </c>
      <c r="BS16" s="189">
        <f>SUM(F17,F18,F19,L17,L18,L19,R17,R18,R19,X17,X18,X19,AD17,AD18,AD19,AJ17,AJ18,AJ19,AP17,AP18,AP19,AV17,AV18,AV19,BB17,BB18,BB19,BH17,BH18,BH19)</f>
        <v>146</v>
      </c>
      <c r="BT16" s="162">
        <f>SUM(BR16/BS16)</f>
        <v>0.80136986301369861</v>
      </c>
      <c r="BU16" s="166">
        <f>$BV16</f>
        <v>5</v>
      </c>
      <c r="BV16" s="1">
        <f>RANK(BY16,BY$4:BY$43)</f>
        <v>5</v>
      </c>
      <c r="BW16" s="21">
        <f>IF(BN16=0,0,IF(BP16=0,9,BQ16))</f>
        <v>0.42857142857142855</v>
      </c>
      <c r="BX16" s="1">
        <f>IF(BR16=0,0,BT16)</f>
        <v>0.80136986301369861</v>
      </c>
      <c r="BY16" s="1">
        <f>BJ16+0.01*BW16+0.00001*BX16</f>
        <v>1.0042937279843445</v>
      </c>
    </row>
    <row r="17" spans="1:77" ht="12" customHeight="1" thickBot="1">
      <c r="A17" s="207" t="str">
        <f>T3</f>
        <v>Ｂｏｍｂｅｒｏ　B</v>
      </c>
      <c r="B17" s="193"/>
      <c r="C17" s="33">
        <f>Y5</f>
        <v>0</v>
      </c>
      <c r="D17" s="127">
        <f>X5</f>
        <v>9</v>
      </c>
      <c r="E17" s="127" t="s">
        <v>14</v>
      </c>
      <c r="F17" s="127">
        <f>V5</f>
        <v>15</v>
      </c>
      <c r="G17" s="15">
        <f>U5</f>
        <v>1</v>
      </c>
      <c r="H17" s="196"/>
      <c r="I17" s="34">
        <f>Y9</f>
        <v>0</v>
      </c>
      <c r="J17" s="34">
        <f>X9</f>
        <v>11</v>
      </c>
      <c r="K17" s="34" t="s">
        <v>13</v>
      </c>
      <c r="L17" s="34">
        <f>V9</f>
        <v>15</v>
      </c>
      <c r="M17" s="48">
        <f>U9</f>
        <v>1</v>
      </c>
      <c r="N17" s="182"/>
      <c r="O17" s="35">
        <f>Y13</f>
        <v>0</v>
      </c>
      <c r="P17" s="48">
        <f>X13</f>
        <v>10</v>
      </c>
      <c r="Q17" s="34" t="s">
        <v>13</v>
      </c>
      <c r="R17" s="35">
        <f>V13</f>
        <v>15</v>
      </c>
      <c r="S17" s="48">
        <f>U13</f>
        <v>1</v>
      </c>
      <c r="T17" s="214"/>
      <c r="U17" s="215"/>
      <c r="V17" s="215"/>
      <c r="W17" s="215"/>
      <c r="X17" s="215"/>
      <c r="Y17" s="216"/>
      <c r="Z17" s="185"/>
      <c r="AA17" s="34" t="str">
        <f>IF(AB17="","",IF(AB17&gt;AD17,1,0))</f>
        <v/>
      </c>
      <c r="AB17" s="41"/>
      <c r="AC17" s="34" t="s">
        <v>13</v>
      </c>
      <c r="AD17" s="67"/>
      <c r="AE17" s="34" t="str">
        <f>IF(AD17="","",IF(AD17&gt;AB17,1,0))</f>
        <v/>
      </c>
      <c r="AF17" s="144"/>
      <c r="AG17" s="97">
        <f>IF(AH17="","",IF(AH17&gt;AJ17,1,0))</f>
        <v>1</v>
      </c>
      <c r="AH17" s="105">
        <v>17</v>
      </c>
      <c r="AI17" s="97" t="s">
        <v>13</v>
      </c>
      <c r="AJ17" s="102">
        <v>15</v>
      </c>
      <c r="AK17" s="97">
        <f>IF(AJ17="","",IF(AJ17&gt;AH17,1,0))</f>
        <v>0</v>
      </c>
      <c r="AL17" s="185"/>
      <c r="AM17" s="34" t="str">
        <f>IF(AN17="","",IF(AN17&gt;AP17,1,0))</f>
        <v/>
      </c>
      <c r="AN17" s="41"/>
      <c r="AO17" s="34" t="s">
        <v>13</v>
      </c>
      <c r="AP17" s="67"/>
      <c r="AQ17" s="34" t="str">
        <f>IF(AP17="","",IF(AP17&gt;AN17,1,0))</f>
        <v/>
      </c>
      <c r="AR17" s="144"/>
      <c r="AS17" s="97" t="str">
        <f>IF(AT17="","",IF(AT17&gt;AV17,1,0))</f>
        <v/>
      </c>
      <c r="AT17" s="105"/>
      <c r="AU17" s="97" t="s">
        <v>13</v>
      </c>
      <c r="AV17" s="102"/>
      <c r="AW17" s="97" t="str">
        <f>IF(AV17="","",IF(AV17&gt;AT17,1,0))</f>
        <v/>
      </c>
      <c r="AX17" s="203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203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171"/>
      <c r="BK17" s="171"/>
      <c r="BL17" s="171"/>
      <c r="BM17" s="176"/>
      <c r="BN17" s="179"/>
      <c r="BO17" s="160"/>
      <c r="BP17" s="160"/>
      <c r="BQ17" s="157"/>
      <c r="BR17" s="160"/>
      <c r="BS17" s="160"/>
      <c r="BT17" s="163"/>
      <c r="BU17" s="166"/>
      <c r="BW17" s="21"/>
    </row>
    <row r="18" spans="1:77" ht="12" customHeight="1">
      <c r="A18" s="207"/>
      <c r="B18" s="193"/>
      <c r="C18" s="33">
        <f>Y6</f>
        <v>1</v>
      </c>
      <c r="D18" s="127">
        <f>X6</f>
        <v>16</v>
      </c>
      <c r="E18" s="47" t="s">
        <v>13</v>
      </c>
      <c r="F18" s="127">
        <f>V6</f>
        <v>14</v>
      </c>
      <c r="G18" s="15">
        <f>U6</f>
        <v>0</v>
      </c>
      <c r="H18" s="196"/>
      <c r="I18" s="34">
        <f>Y10</f>
        <v>0</v>
      </c>
      <c r="J18" s="34">
        <f>X10</f>
        <v>6</v>
      </c>
      <c r="K18" s="34" t="s">
        <v>13</v>
      </c>
      <c r="L18" s="34">
        <f>V10</f>
        <v>15</v>
      </c>
      <c r="M18" s="48">
        <f>U10</f>
        <v>1</v>
      </c>
      <c r="N18" s="182"/>
      <c r="O18" s="35">
        <f>Y14</f>
        <v>0</v>
      </c>
      <c r="P18" s="48">
        <f>X14</f>
        <v>13</v>
      </c>
      <c r="Q18" s="34" t="s">
        <v>13</v>
      </c>
      <c r="R18" s="35">
        <f>V14</f>
        <v>15</v>
      </c>
      <c r="S18" s="48">
        <f>U14</f>
        <v>1</v>
      </c>
      <c r="T18" s="214"/>
      <c r="U18" s="215"/>
      <c r="V18" s="215"/>
      <c r="W18" s="215"/>
      <c r="X18" s="215"/>
      <c r="Y18" s="216"/>
      <c r="Z18" s="185"/>
      <c r="AA18" s="34" t="str">
        <f>IF(AB18="","",IF(AB18&gt;AD18,1,0))</f>
        <v/>
      </c>
      <c r="AB18" s="34"/>
      <c r="AC18" s="34" t="s">
        <v>13</v>
      </c>
      <c r="AD18" s="35"/>
      <c r="AE18" s="34" t="str">
        <f>IF(AD18="","",IF(AD18&gt;AB18,1,0))</f>
        <v/>
      </c>
      <c r="AF18" s="144"/>
      <c r="AG18" s="97">
        <f>IF(AH18="","",IF(AH18&gt;AJ18,1,0))</f>
        <v>0</v>
      </c>
      <c r="AH18" s="106">
        <v>13</v>
      </c>
      <c r="AI18" s="97" t="s">
        <v>13</v>
      </c>
      <c r="AJ18" s="103">
        <v>15</v>
      </c>
      <c r="AK18" s="97">
        <f>IF(AJ18="","",IF(AJ18&gt;AH18,1,0))</f>
        <v>1</v>
      </c>
      <c r="AL18" s="185"/>
      <c r="AM18" s="34" t="str">
        <f>IF(AN18="","",IF(AN18&gt;AP18,1,0))</f>
        <v/>
      </c>
      <c r="AN18" s="34"/>
      <c r="AO18" s="34" t="s">
        <v>13</v>
      </c>
      <c r="AP18" s="35"/>
      <c r="AQ18" s="34" t="str">
        <f>IF(AP18="","",IF(AP18&gt;AN18,1,0))</f>
        <v/>
      </c>
      <c r="AR18" s="144"/>
      <c r="AS18" s="97" t="str">
        <f>IF(AT18="","",IF(AT18&gt;AV18,1,0))</f>
        <v/>
      </c>
      <c r="AT18" s="106"/>
      <c r="AU18" s="97" t="s">
        <v>13</v>
      </c>
      <c r="AV18" s="103"/>
      <c r="AW18" s="97" t="str">
        <f>IF(AV18="","",IF(AV18&gt;AT18,1,0))</f>
        <v/>
      </c>
      <c r="AX18" s="203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203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171"/>
      <c r="BK18" s="171"/>
      <c r="BL18" s="171"/>
      <c r="BM18" s="176"/>
      <c r="BN18" s="179"/>
      <c r="BO18" s="160"/>
      <c r="BP18" s="160"/>
      <c r="BQ18" s="157"/>
      <c r="BR18" s="160"/>
      <c r="BS18" s="160"/>
      <c r="BT18" s="163"/>
      <c r="BU18" s="166"/>
      <c r="BW18" s="21"/>
    </row>
    <row r="19" spans="1:77" ht="12" customHeight="1" thickBot="1">
      <c r="A19" s="208"/>
      <c r="B19" s="227"/>
      <c r="C19" s="37">
        <f>Y7</f>
        <v>0</v>
      </c>
      <c r="D19" s="22">
        <f>X7</f>
        <v>7</v>
      </c>
      <c r="E19" s="22" t="s">
        <v>14</v>
      </c>
      <c r="F19" s="22">
        <f>V7</f>
        <v>15</v>
      </c>
      <c r="G19" s="24">
        <f>U7</f>
        <v>1</v>
      </c>
      <c r="H19" s="206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200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217"/>
      <c r="U19" s="218"/>
      <c r="V19" s="218"/>
      <c r="W19" s="218"/>
      <c r="X19" s="218"/>
      <c r="Y19" s="219"/>
      <c r="Z19" s="201"/>
      <c r="AA19" s="34" t="str">
        <f>IF(AB19="","",IF(AB19&gt;AD19,1,0))</f>
        <v/>
      </c>
      <c r="AB19" s="38"/>
      <c r="AC19" s="38" t="s">
        <v>13</v>
      </c>
      <c r="AD19" s="46"/>
      <c r="AE19" s="34" t="str">
        <f>IF(AD19="","",IF(AD19&gt;AB19,1,0))</f>
        <v/>
      </c>
      <c r="AF19" s="145"/>
      <c r="AG19" s="97">
        <f>IF(AH19="","",IF(AH19&gt;AJ19,1,0))</f>
        <v>1</v>
      </c>
      <c r="AH19" s="107">
        <v>15</v>
      </c>
      <c r="AI19" s="108" t="s">
        <v>13</v>
      </c>
      <c r="AJ19" s="104">
        <v>12</v>
      </c>
      <c r="AK19" s="97">
        <f>IF(AJ19="","",IF(AJ19&gt;AH19,1,0))</f>
        <v>0</v>
      </c>
      <c r="AL19" s="201"/>
      <c r="AM19" s="34" t="str">
        <f>IF(AN19="","",IF(AN19&gt;AP19,1,0))</f>
        <v/>
      </c>
      <c r="AN19" s="38"/>
      <c r="AO19" s="38" t="s">
        <v>13</v>
      </c>
      <c r="AP19" s="46"/>
      <c r="AQ19" s="34" t="str">
        <f>IF(AP19="","",IF(AP19&gt;AN19,1,0))</f>
        <v/>
      </c>
      <c r="AR19" s="145"/>
      <c r="AS19" s="97" t="str">
        <f>IF(AT19="","",IF(AT19&gt;AV19,1,0))</f>
        <v/>
      </c>
      <c r="AT19" s="107"/>
      <c r="AU19" s="108" t="s">
        <v>13</v>
      </c>
      <c r="AV19" s="104"/>
      <c r="AW19" s="97" t="str">
        <f>IF(AV19="","",IF(AV19&gt;AT19,1,0))</f>
        <v/>
      </c>
      <c r="AX19" s="204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204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174"/>
      <c r="BK19" s="174"/>
      <c r="BL19" s="174"/>
      <c r="BM19" s="177"/>
      <c r="BN19" s="199"/>
      <c r="BO19" s="190"/>
      <c r="BP19" s="190"/>
      <c r="BQ19" s="191"/>
      <c r="BR19" s="190"/>
      <c r="BS19" s="190"/>
      <c r="BT19" s="187"/>
      <c r="BU19" s="188"/>
      <c r="BW19" s="21"/>
    </row>
    <row r="20" spans="1:77" ht="12" customHeight="1">
      <c r="A20" s="28">
        <f>T2</f>
        <v>0</v>
      </c>
      <c r="B20" s="193" t="str">
        <f>Z4</f>
        <v>④</v>
      </c>
      <c r="C20" s="40"/>
      <c r="D20" s="41">
        <f>AD4</f>
        <v>2</v>
      </c>
      <c r="E20" s="41" t="s">
        <v>13</v>
      </c>
      <c r="F20" s="41">
        <f>AA4</f>
        <v>0</v>
      </c>
      <c r="G20" s="42"/>
      <c r="H20" s="195" t="str">
        <f>$Z$8</f>
        <v>②</v>
      </c>
      <c r="I20" s="30"/>
      <c r="J20" s="30">
        <f>AD8</f>
        <v>0</v>
      </c>
      <c r="K20" s="30" t="s">
        <v>13</v>
      </c>
      <c r="L20" s="43">
        <f>AA8</f>
        <v>2</v>
      </c>
      <c r="M20" s="31"/>
      <c r="N20" s="181" t="str">
        <f>$Z$12</f>
        <v>⑧</v>
      </c>
      <c r="O20" s="30"/>
      <c r="P20" s="30">
        <f>AD12</f>
        <v>0</v>
      </c>
      <c r="Q20" s="30" t="s">
        <v>13</v>
      </c>
      <c r="R20" s="43">
        <f>AA12</f>
        <v>2</v>
      </c>
      <c r="S20" s="31"/>
      <c r="T20" s="181">
        <f>Z16</f>
        <v>0</v>
      </c>
      <c r="U20" s="50"/>
      <c r="V20" s="30" t="str">
        <f>AD16</f>
        <v/>
      </c>
      <c r="W20" s="30" t="s">
        <v>13</v>
      </c>
      <c r="X20" s="43" t="str">
        <f>AA16</f>
        <v/>
      </c>
      <c r="Y20" s="31"/>
      <c r="Z20" s="211"/>
      <c r="AA20" s="212"/>
      <c r="AB20" s="212"/>
      <c r="AC20" s="212"/>
      <c r="AD20" s="212"/>
      <c r="AE20" s="213"/>
      <c r="AF20" s="143" t="s">
        <v>20</v>
      </c>
      <c r="AG20" s="98">
        <f>IF(AH21="","",SUM(AG21:AG23))</f>
        <v>2</v>
      </c>
      <c r="AH20" s="99"/>
      <c r="AI20" s="101" t="s">
        <v>13</v>
      </c>
      <c r="AJ20" s="98">
        <f>IF(AJ21="","",SUM(AK21:AK23))</f>
        <v>0</v>
      </c>
      <c r="AK20" s="99"/>
      <c r="AL20" s="143"/>
      <c r="AM20" s="98" t="str">
        <f>IF(AN21="","",SUM(AM21:AM23))</f>
        <v/>
      </c>
      <c r="AN20" s="99"/>
      <c r="AO20" s="101" t="s">
        <v>13</v>
      </c>
      <c r="AP20" s="98" t="str">
        <f>IF(AP21="","",SUM(AQ21:AQ23))</f>
        <v/>
      </c>
      <c r="AQ20" s="99"/>
      <c r="AR20" s="184"/>
      <c r="AS20" s="93" t="str">
        <f>IF(AT21="","",SUM(AS21:AS23))</f>
        <v/>
      </c>
      <c r="AT20" s="94"/>
      <c r="AU20" s="41" t="s">
        <v>13</v>
      </c>
      <c r="AV20" s="93" t="str">
        <f>IF(AV21="","",SUM(AW21:AW23))</f>
        <v/>
      </c>
      <c r="AW20" s="94"/>
      <c r="AX20" s="202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202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173">
        <f>SUMPRODUCT((D20=2)+(J20=2)+(P20=2)+(V20=2)+(AG20=2)+(AM20=2)+(AS20=2)+(AY20=2)+(BE20=2))</f>
        <v>2</v>
      </c>
      <c r="BK20" s="205"/>
      <c r="BL20" s="173">
        <f>SUMPRODUCT((L20=2)+(R20=2)+(F20=2)+(X20=2)+(AJ20=2)+(AP20=2)+(AV20=2)+(BB20=2)+(BH20=2))</f>
        <v>2</v>
      </c>
      <c r="BM20" s="175">
        <f t="shared" ref="BM20" si="3">SUM(BJ20*2)+BL20</f>
        <v>6</v>
      </c>
      <c r="BN20" s="198">
        <f>SUM(D20,J20,P20,V20,,AG20,AM20,AS20,AY20,BE20)</f>
        <v>4</v>
      </c>
      <c r="BO20" s="189" t="s">
        <v>14</v>
      </c>
      <c r="BP20" s="189">
        <f>SUM(F20,L20,R20,X20,AJ20,AP20,AV20,BB20,BH20)</f>
        <v>4</v>
      </c>
      <c r="BQ20" s="156">
        <f>SUM(BN20/BP20)</f>
        <v>1</v>
      </c>
      <c r="BR20" s="189">
        <f>SUM(J21,J22,J23,P21,P22,P23,V21,V22,V23,AB21,AB22,AB23,AH21,AH22,AH23,AN21,AN22,AN23,AT21,AT22,AT23,AZ21,AZ22,AZ23,BF21,BF22,BF23,D21,D22,D23)</f>
        <v>104</v>
      </c>
      <c r="BS20" s="189">
        <f>SUM(F21,F22,F23,L21,L22,L23,R21,R22,R23,X21,X22,X23,AD21,AD22,AD23,AJ21,AJ22,AJ23,AP21,AP22,AP23,AV21,AV22,AV23,BB21,BB22,BB23,BH21,BH22,BH23)</f>
        <v>94</v>
      </c>
      <c r="BT20" s="162">
        <f>SUM(BR20/BS20)</f>
        <v>1.1063829787234043</v>
      </c>
      <c r="BU20" s="166">
        <f>$BV20</f>
        <v>3</v>
      </c>
      <c r="BV20" s="1">
        <f>RANK(BY20,BY$4:BY$43)</f>
        <v>3</v>
      </c>
      <c r="BW20" s="21">
        <f>IF(BN20=0,0,IF(BP20=0,9,BQ20))</f>
        <v>1</v>
      </c>
      <c r="BX20" s="1">
        <f>IF(BR20=0,0,BT20)</f>
        <v>1.1063829787234043</v>
      </c>
      <c r="BY20" s="1">
        <f>BJ20+0.01*BW20+0.00001*BX20</f>
        <v>2.0100110638297872</v>
      </c>
    </row>
    <row r="21" spans="1:77" ht="12" customHeight="1">
      <c r="A21" s="225" t="str">
        <f>Z3</f>
        <v>Rookies</v>
      </c>
      <c r="B21" s="193"/>
      <c r="C21" s="33">
        <f>AE5</f>
        <v>1</v>
      </c>
      <c r="D21" s="127">
        <f>AD5</f>
        <v>15</v>
      </c>
      <c r="E21" s="127" t="s">
        <v>14</v>
      </c>
      <c r="F21" s="127">
        <f>AB5</f>
        <v>8</v>
      </c>
      <c r="G21" s="15">
        <f>AA5</f>
        <v>0</v>
      </c>
      <c r="H21" s="196"/>
      <c r="I21" s="34">
        <f>AE9</f>
        <v>0</v>
      </c>
      <c r="J21" s="34">
        <f>AD9</f>
        <v>5</v>
      </c>
      <c r="K21" s="34" t="s">
        <v>13</v>
      </c>
      <c r="L21" s="35">
        <f>AB9</f>
        <v>15</v>
      </c>
      <c r="M21" s="48">
        <f>AA9</f>
        <v>1</v>
      </c>
      <c r="N21" s="182"/>
      <c r="O21" s="34">
        <f>AE13</f>
        <v>0</v>
      </c>
      <c r="P21" s="34">
        <f>AD13</f>
        <v>11</v>
      </c>
      <c r="Q21" s="34" t="s">
        <v>13</v>
      </c>
      <c r="R21" s="35">
        <f>AB13</f>
        <v>15</v>
      </c>
      <c r="S21" s="48">
        <f>AA13</f>
        <v>1</v>
      </c>
      <c r="T21" s="182"/>
      <c r="U21" s="51" t="str">
        <f>AE17</f>
        <v/>
      </c>
      <c r="V21" s="34">
        <f>AD17</f>
        <v>0</v>
      </c>
      <c r="W21" s="34" t="s">
        <v>13</v>
      </c>
      <c r="X21" s="35">
        <f>AB17</f>
        <v>0</v>
      </c>
      <c r="Y21" s="48" t="str">
        <f>AA17</f>
        <v/>
      </c>
      <c r="Z21" s="214"/>
      <c r="AA21" s="215"/>
      <c r="AB21" s="215"/>
      <c r="AC21" s="215"/>
      <c r="AD21" s="215"/>
      <c r="AE21" s="216"/>
      <c r="AF21" s="144"/>
      <c r="AG21" s="97">
        <f>IF(AH21="","",IF(AH21&gt;AJ21,1,0))</f>
        <v>1</v>
      </c>
      <c r="AH21" s="105">
        <v>15</v>
      </c>
      <c r="AI21" s="97" t="s">
        <v>13</v>
      </c>
      <c r="AJ21" s="102">
        <v>9</v>
      </c>
      <c r="AK21" s="97">
        <f>IF(AJ21="","",IF(AJ21&gt;AH21,1,0))</f>
        <v>0</v>
      </c>
      <c r="AL21" s="144"/>
      <c r="AM21" s="97" t="str">
        <f>IF(AN21="","",IF(AN21&gt;AP21,1,0))</f>
        <v/>
      </c>
      <c r="AN21" s="105"/>
      <c r="AO21" s="97"/>
      <c r="AP21" s="102"/>
      <c r="AQ21" s="97" t="str">
        <f>IF(AP21="","",IF(AP21&gt;AN21,1,0))</f>
        <v/>
      </c>
      <c r="AR21" s="185"/>
      <c r="AS21" s="34" t="str">
        <f>IF(AT21="","",IF(AT21&gt;AV21,1,0))</f>
        <v/>
      </c>
      <c r="AT21" s="41"/>
      <c r="AU21" s="34"/>
      <c r="AV21" s="67"/>
      <c r="AW21" s="34" t="str">
        <f>IF(AV21="","",IF(AV21&gt;AT21,1,0))</f>
        <v/>
      </c>
      <c r="AX21" s="203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203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171"/>
      <c r="BK21" s="171"/>
      <c r="BL21" s="171"/>
      <c r="BM21" s="176"/>
      <c r="BN21" s="179"/>
      <c r="BO21" s="160"/>
      <c r="BP21" s="160"/>
      <c r="BQ21" s="157"/>
      <c r="BR21" s="160"/>
      <c r="BS21" s="160"/>
      <c r="BT21" s="163"/>
      <c r="BU21" s="166"/>
      <c r="BW21" s="21"/>
    </row>
    <row r="22" spans="1:77" ht="12" customHeight="1">
      <c r="A22" s="225"/>
      <c r="B22" s="193"/>
      <c r="C22" s="33">
        <f>AE6</f>
        <v>1</v>
      </c>
      <c r="D22" s="127">
        <f>AD6</f>
        <v>15</v>
      </c>
      <c r="E22" s="127" t="s">
        <v>14</v>
      </c>
      <c r="F22" s="127">
        <f>AB6</f>
        <v>8</v>
      </c>
      <c r="G22" s="15">
        <f>AA6</f>
        <v>0</v>
      </c>
      <c r="H22" s="196"/>
      <c r="I22" s="34">
        <f>AE10</f>
        <v>0</v>
      </c>
      <c r="J22" s="34">
        <f>AD10</f>
        <v>12</v>
      </c>
      <c r="K22" s="34" t="s">
        <v>13</v>
      </c>
      <c r="L22" s="35">
        <f>AB10</f>
        <v>15</v>
      </c>
      <c r="M22" s="48">
        <f>AA10</f>
        <v>1</v>
      </c>
      <c r="N22" s="182"/>
      <c r="O22" s="34">
        <f>AE14</f>
        <v>0</v>
      </c>
      <c r="P22" s="34">
        <f>AD14</f>
        <v>16</v>
      </c>
      <c r="Q22" s="34" t="s">
        <v>13</v>
      </c>
      <c r="R22" s="35">
        <f>AB14</f>
        <v>17</v>
      </c>
      <c r="S22" s="48">
        <f>AA14</f>
        <v>1</v>
      </c>
      <c r="T22" s="182"/>
      <c r="U22" s="51" t="str">
        <f>AE18</f>
        <v/>
      </c>
      <c r="V22" s="34">
        <f>AD18</f>
        <v>0</v>
      </c>
      <c r="W22" s="34" t="s">
        <v>13</v>
      </c>
      <c r="X22" s="35">
        <f>AB18</f>
        <v>0</v>
      </c>
      <c r="Y22" s="48" t="str">
        <f>AA18</f>
        <v/>
      </c>
      <c r="Z22" s="214"/>
      <c r="AA22" s="215"/>
      <c r="AB22" s="215"/>
      <c r="AC22" s="215"/>
      <c r="AD22" s="215"/>
      <c r="AE22" s="216"/>
      <c r="AF22" s="144"/>
      <c r="AG22" s="97">
        <f>IF(AH22="","",IF(AH22&gt;AJ22,1,0))</f>
        <v>1</v>
      </c>
      <c r="AH22" s="106">
        <v>15</v>
      </c>
      <c r="AI22" s="97" t="s">
        <v>13</v>
      </c>
      <c r="AJ22" s="103">
        <v>7</v>
      </c>
      <c r="AK22" s="97">
        <f>IF(AJ22="","",IF(AJ22&gt;AH22,1,0))</f>
        <v>0</v>
      </c>
      <c r="AL22" s="144"/>
      <c r="AM22" s="97" t="str">
        <f>IF(AN22="","",IF(AN22&gt;AP22,1,0))</f>
        <v/>
      </c>
      <c r="AN22" s="106"/>
      <c r="AO22" s="97"/>
      <c r="AP22" s="103"/>
      <c r="AQ22" s="97" t="str">
        <f>IF(AP22="","",IF(AP22&gt;AN22,1,0))</f>
        <v/>
      </c>
      <c r="AR22" s="185"/>
      <c r="AS22" s="34" t="str">
        <f>IF(AT22="","",IF(AT22&gt;AV22,1,0))</f>
        <v/>
      </c>
      <c r="AT22" s="34"/>
      <c r="AU22" s="34"/>
      <c r="AV22" s="35"/>
      <c r="AW22" s="34" t="str">
        <f>IF(AV22="","",IF(AV22&gt;AT22,1,0))</f>
        <v/>
      </c>
      <c r="AX22" s="203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203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171"/>
      <c r="BK22" s="171"/>
      <c r="BL22" s="171"/>
      <c r="BM22" s="176"/>
      <c r="BN22" s="179"/>
      <c r="BO22" s="160"/>
      <c r="BP22" s="160"/>
      <c r="BQ22" s="157"/>
      <c r="BR22" s="160"/>
      <c r="BS22" s="160"/>
      <c r="BT22" s="163"/>
      <c r="BU22" s="166"/>
      <c r="BW22" s="21"/>
    </row>
    <row r="23" spans="1:77" ht="12" customHeight="1" thickBot="1">
      <c r="A23" s="226"/>
      <c r="B23" s="221"/>
      <c r="C23" s="37" t="str">
        <f>AE7</f>
        <v/>
      </c>
      <c r="D23" s="22">
        <f>AD7</f>
        <v>0</v>
      </c>
      <c r="E23" s="22" t="s">
        <v>14</v>
      </c>
      <c r="F23" s="22">
        <f>AB7</f>
        <v>0</v>
      </c>
      <c r="G23" s="24" t="str">
        <f>AA7</f>
        <v/>
      </c>
      <c r="H23" s="206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200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200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217"/>
      <c r="AA23" s="218"/>
      <c r="AB23" s="218"/>
      <c r="AC23" s="218"/>
      <c r="AD23" s="218"/>
      <c r="AE23" s="219"/>
      <c r="AF23" s="145"/>
      <c r="AG23" s="97" t="str">
        <f>IF(AH23="","",IF(AH23&gt;AJ23,1,0))</f>
        <v/>
      </c>
      <c r="AH23" s="107"/>
      <c r="AI23" s="108"/>
      <c r="AJ23" s="104"/>
      <c r="AK23" s="97" t="str">
        <f>IF(AJ23="","",IF(AJ23&gt;AH23,1,0))</f>
        <v/>
      </c>
      <c r="AL23" s="145"/>
      <c r="AM23" s="97" t="str">
        <f>IF(AN23="","",IF(AN23&gt;AP23,1,0))</f>
        <v/>
      </c>
      <c r="AN23" s="107"/>
      <c r="AO23" s="108" t="s">
        <v>13</v>
      </c>
      <c r="AP23" s="104"/>
      <c r="AQ23" s="97" t="str">
        <f>IF(AP23="","",IF(AP23&gt;AN23,1,0))</f>
        <v/>
      </c>
      <c r="AR23" s="201"/>
      <c r="AS23" s="34" t="str">
        <f>IF(AT23="","",IF(AT23&gt;AV23,1,0))</f>
        <v/>
      </c>
      <c r="AT23" s="38"/>
      <c r="AU23" s="38" t="s">
        <v>13</v>
      </c>
      <c r="AV23" s="46"/>
      <c r="AW23" s="34" t="str">
        <f>IF(AV23="","",IF(AV23&gt;AT23,1,0))</f>
        <v/>
      </c>
      <c r="AX23" s="204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204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174"/>
      <c r="BK23" s="174"/>
      <c r="BL23" s="174"/>
      <c r="BM23" s="177"/>
      <c r="BN23" s="199"/>
      <c r="BO23" s="190"/>
      <c r="BP23" s="190"/>
      <c r="BQ23" s="191"/>
      <c r="BR23" s="190"/>
      <c r="BS23" s="190"/>
      <c r="BT23" s="187"/>
      <c r="BU23" s="188"/>
      <c r="BW23" s="21"/>
    </row>
    <row r="24" spans="1:77" ht="12" customHeight="1">
      <c r="A24" s="95">
        <f>Z2</f>
        <v>0</v>
      </c>
      <c r="B24" s="220" t="str">
        <f>$AF$4</f>
        <v>①</v>
      </c>
      <c r="C24" s="29"/>
      <c r="D24" s="8">
        <f>AJ4</f>
        <v>1</v>
      </c>
      <c r="E24" s="8" t="s">
        <v>13</v>
      </c>
      <c r="F24" s="8">
        <f>AG4</f>
        <v>2</v>
      </c>
      <c r="G24" s="10"/>
      <c r="H24" s="195" t="str">
        <f>AF8</f>
        <v>⑨</v>
      </c>
      <c r="I24" s="30"/>
      <c r="J24" s="30">
        <f>AJ8</f>
        <v>0</v>
      </c>
      <c r="K24" s="30" t="s">
        <v>13</v>
      </c>
      <c r="L24" s="43">
        <f>AG8</f>
        <v>2</v>
      </c>
      <c r="M24" s="31"/>
      <c r="N24" s="222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181" t="str">
        <f>AF16</f>
        <v>⑤</v>
      </c>
      <c r="U24" s="50"/>
      <c r="V24" s="30">
        <f>AJ16</f>
        <v>1</v>
      </c>
      <c r="W24" s="30" t="s">
        <v>13</v>
      </c>
      <c r="X24" s="43">
        <f>AG16</f>
        <v>2</v>
      </c>
      <c r="Y24" s="31"/>
      <c r="Z24" s="181" t="str">
        <f>AF20</f>
        <v>⑫</v>
      </c>
      <c r="AA24" s="50"/>
      <c r="AB24" s="30">
        <f>AJ20</f>
        <v>0</v>
      </c>
      <c r="AC24" s="30" t="s">
        <v>13</v>
      </c>
      <c r="AD24" s="43">
        <f>AG20</f>
        <v>2</v>
      </c>
      <c r="AE24" s="31"/>
      <c r="AF24" s="211"/>
      <c r="AG24" s="212"/>
      <c r="AH24" s="212"/>
      <c r="AI24" s="212"/>
      <c r="AJ24" s="212"/>
      <c r="AK24" s="213"/>
      <c r="AL24" s="184"/>
      <c r="AM24" s="93" t="str">
        <f>IF(AN25="","",SUM(AM25:AM27))</f>
        <v/>
      </c>
      <c r="AN24" s="94"/>
      <c r="AO24" s="41" t="s">
        <v>13</v>
      </c>
      <c r="AP24" s="93" t="str">
        <f>IF(AP25="","",SUM(AQ25:AQ27))</f>
        <v/>
      </c>
      <c r="AQ24" s="94"/>
      <c r="AR24" s="143" t="s">
        <v>24</v>
      </c>
      <c r="AS24" s="98" t="str">
        <f>IF(AT25="","",SUM(AS25:AS27))</f>
        <v/>
      </c>
      <c r="AT24" s="99"/>
      <c r="AU24" s="101" t="s">
        <v>13</v>
      </c>
      <c r="AV24" s="98" t="str">
        <f>IF(AV25="","",SUM(AW25:AW27))</f>
        <v/>
      </c>
      <c r="AW24" s="99"/>
      <c r="AX24" s="202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202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173">
        <f>SUMPRODUCT((J24=2)+(P24=2)+(V24=2)+(AB24=2)+(D24=2)+(AM24=2)+(AS24=2)+(AY24=2)+(BE24=2))</f>
        <v>0</v>
      </c>
      <c r="BK24" s="205" t="s">
        <v>14</v>
      </c>
      <c r="BL24" s="173">
        <f>SUMPRODUCT((L24=2)+(R24=2)+(X24=2)+(F24=2)+(AD24=2)+(AP24=2)+(AV24=2)+(BB24=2)+(BH24=2))</f>
        <v>4</v>
      </c>
      <c r="BM24" s="175">
        <f t="shared" ref="BM24" si="4">SUM(BJ24*2)+BL24</f>
        <v>4</v>
      </c>
      <c r="BN24" s="198">
        <f>SUM(D24,J24,P24,V24,AB24,AM24,AS24,AY24,BE24)</f>
        <v>2</v>
      </c>
      <c r="BO24" s="189" t="s">
        <v>14</v>
      </c>
      <c r="BP24" s="189">
        <f>SUM(F24,L24,R24,X24,AD24,AP24,AV24,BB24,BH24)</f>
        <v>8</v>
      </c>
      <c r="BQ24" s="156">
        <f>SUM(BN24/BP24)</f>
        <v>0.25</v>
      </c>
      <c r="BR24" s="189">
        <f>SUM(J25,J26,J27,P25,P26,P27,V25,V26,V27,AB25,AB26,AB27,AH25,AH26,AH27,AN25,AN26,AN27,AT25,AT26,AT27,AZ25,AZ26,AZ27,BF25,BF26,BF27,D25,D26,D27)</f>
        <v>116</v>
      </c>
      <c r="BS24" s="189">
        <f>SUM(F25,F26,F27,L25,L26,L27,R25,R26,R27,X25,X26,X27,AD25,AD26,AD27,AJ25,AJ26,AJ27,AP25,AP26,AP27,AV25,AV26,AV27,BB25,BB26,BB27,BH25,BH26,BH27)</f>
        <v>147</v>
      </c>
      <c r="BT24" s="162">
        <f>SUM(BR24/BS24)</f>
        <v>0.78911564625850339</v>
      </c>
      <c r="BU24" s="166">
        <f>$BV24</f>
        <v>6</v>
      </c>
      <c r="BV24" s="1">
        <f>RANK(BY24,BY$4:BY$43)</f>
        <v>6</v>
      </c>
      <c r="BW24" s="21">
        <f>IF(BN24=0,0,IF(BP24=0,9,BQ24))</f>
        <v>0.25</v>
      </c>
      <c r="BX24" s="1">
        <f>IF(BR24=0,0,BT24)</f>
        <v>0.78911564625850339</v>
      </c>
      <c r="BY24" s="1">
        <f>BJ24+0.01*BW24+0.00001*BX24</f>
        <v>2.507891156462585E-3</v>
      </c>
    </row>
    <row r="25" spans="1:77" ht="12" customHeight="1">
      <c r="A25" s="225" t="str">
        <f>AF3</f>
        <v>コーンポタージュ</v>
      </c>
      <c r="B25" s="193"/>
      <c r="C25" s="33">
        <f>AK5</f>
        <v>0</v>
      </c>
      <c r="D25" s="127">
        <f>AJ5</f>
        <v>13</v>
      </c>
      <c r="E25" s="127" t="s">
        <v>14</v>
      </c>
      <c r="F25" s="127">
        <f>AH5</f>
        <v>15</v>
      </c>
      <c r="G25" s="15">
        <f>AG5</f>
        <v>1</v>
      </c>
      <c r="H25" s="196"/>
      <c r="I25" s="34">
        <f>AK9</f>
        <v>0</v>
      </c>
      <c r="J25" s="34">
        <f>AJ9</f>
        <v>6</v>
      </c>
      <c r="K25" s="34" t="s">
        <v>13</v>
      </c>
      <c r="L25" s="35">
        <f>AH9</f>
        <v>15</v>
      </c>
      <c r="M25" s="48">
        <f>AG9</f>
        <v>1</v>
      </c>
      <c r="N25" s="223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 t="str">
        <f>AG13</f>
        <v/>
      </c>
      <c r="T25" s="182"/>
      <c r="U25" s="51">
        <f>AK17</f>
        <v>0</v>
      </c>
      <c r="V25" s="34">
        <f>AJ17</f>
        <v>15</v>
      </c>
      <c r="W25" s="34" t="s">
        <v>13</v>
      </c>
      <c r="X25" s="35">
        <f>AH17</f>
        <v>17</v>
      </c>
      <c r="Y25" s="48">
        <f>AG17</f>
        <v>1</v>
      </c>
      <c r="Z25" s="182"/>
      <c r="AA25" s="51">
        <f>AK21</f>
        <v>0</v>
      </c>
      <c r="AB25" s="34">
        <f>AJ21</f>
        <v>9</v>
      </c>
      <c r="AC25" s="34" t="s">
        <v>13</v>
      </c>
      <c r="AD25" s="35">
        <f>AH21</f>
        <v>15</v>
      </c>
      <c r="AE25" s="48">
        <f>AG21</f>
        <v>1</v>
      </c>
      <c r="AF25" s="214"/>
      <c r="AG25" s="215"/>
      <c r="AH25" s="215"/>
      <c r="AI25" s="215"/>
      <c r="AJ25" s="215"/>
      <c r="AK25" s="216"/>
      <c r="AL25" s="185"/>
      <c r="AM25" s="34" t="str">
        <f>IF(AN25="","",IF(AN25&gt;AP25,1,0))</f>
        <v/>
      </c>
      <c r="AN25" s="41"/>
      <c r="AO25" s="34" t="s">
        <v>13</v>
      </c>
      <c r="AP25" s="67"/>
      <c r="AQ25" s="34" t="str">
        <f>IF(AP25="","",IF(AP25&gt;AN25,1,0))</f>
        <v/>
      </c>
      <c r="AR25" s="144"/>
      <c r="AS25" s="97" t="str">
        <f>IF(AT25="","",IF(AT25&gt;AV25,1,0))</f>
        <v/>
      </c>
      <c r="AT25" s="105"/>
      <c r="AU25" s="97" t="s">
        <v>13</v>
      </c>
      <c r="AV25" s="102"/>
      <c r="AW25" s="97" t="str">
        <f>IF(AV25="","",IF(AV25&gt;AT25,1,0))</f>
        <v/>
      </c>
      <c r="AX25" s="203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203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171"/>
      <c r="BK25" s="171"/>
      <c r="BL25" s="171"/>
      <c r="BM25" s="176"/>
      <c r="BN25" s="179"/>
      <c r="BO25" s="160"/>
      <c r="BP25" s="160"/>
      <c r="BQ25" s="157"/>
      <c r="BR25" s="160"/>
      <c r="BS25" s="160"/>
      <c r="BT25" s="163"/>
      <c r="BU25" s="166"/>
      <c r="BW25" s="21"/>
    </row>
    <row r="26" spans="1:77" ht="12" customHeight="1">
      <c r="A26" s="225"/>
      <c r="B26" s="193"/>
      <c r="C26" s="33">
        <f>AK6</f>
        <v>1</v>
      </c>
      <c r="D26" s="127">
        <f>AJ6</f>
        <v>15</v>
      </c>
      <c r="E26" s="127" t="s">
        <v>14</v>
      </c>
      <c r="F26" s="127">
        <f>AH6</f>
        <v>12</v>
      </c>
      <c r="G26" s="15">
        <f>AG6</f>
        <v>0</v>
      </c>
      <c r="H26" s="196"/>
      <c r="I26" s="34">
        <f>AK10</f>
        <v>0</v>
      </c>
      <c r="J26" s="34">
        <f>AJ10</f>
        <v>11</v>
      </c>
      <c r="K26" s="34"/>
      <c r="L26" s="35">
        <f>AH10</f>
        <v>15</v>
      </c>
      <c r="M26" s="48">
        <f>AG10</f>
        <v>1</v>
      </c>
      <c r="N26" s="223"/>
      <c r="O26" s="34" t="str">
        <f>AK14</f>
        <v/>
      </c>
      <c r="P26" s="34">
        <f>AJ14</f>
        <v>0</v>
      </c>
      <c r="Q26" s="34"/>
      <c r="R26" s="35">
        <f>AH14</f>
        <v>0</v>
      </c>
      <c r="S26" s="48" t="str">
        <f>AG14</f>
        <v/>
      </c>
      <c r="T26" s="182"/>
      <c r="U26" s="51">
        <f>AK18</f>
        <v>1</v>
      </c>
      <c r="V26" s="34">
        <f>AJ18</f>
        <v>15</v>
      </c>
      <c r="W26" s="34"/>
      <c r="X26" s="35">
        <f>AH18</f>
        <v>13</v>
      </c>
      <c r="Y26" s="48">
        <f>AG18</f>
        <v>0</v>
      </c>
      <c r="Z26" s="182"/>
      <c r="AA26" s="51">
        <f>AK22</f>
        <v>0</v>
      </c>
      <c r="AB26" s="34">
        <f>AJ22</f>
        <v>7</v>
      </c>
      <c r="AC26" s="34"/>
      <c r="AD26" s="35">
        <f>AH22</f>
        <v>15</v>
      </c>
      <c r="AE26" s="48">
        <f>AG22</f>
        <v>1</v>
      </c>
      <c r="AF26" s="214"/>
      <c r="AG26" s="215"/>
      <c r="AH26" s="215"/>
      <c r="AI26" s="215"/>
      <c r="AJ26" s="215"/>
      <c r="AK26" s="216"/>
      <c r="AL26" s="185"/>
      <c r="AM26" s="34" t="str">
        <f>IF(AN26="","",IF(AN26&gt;AP26,1,0))</f>
        <v/>
      </c>
      <c r="AN26" s="34"/>
      <c r="AO26" s="34"/>
      <c r="AP26" s="35"/>
      <c r="AQ26" s="34" t="str">
        <f>IF(AP26="","",IF(AP26&gt;AN26,1,0))</f>
        <v/>
      </c>
      <c r="AR26" s="144"/>
      <c r="AS26" s="97" t="str">
        <f>IF(AT26="","",IF(AT26&gt;AV26,1,0))</f>
        <v/>
      </c>
      <c r="AT26" s="106"/>
      <c r="AU26" s="97" t="s">
        <v>13</v>
      </c>
      <c r="AV26" s="103"/>
      <c r="AW26" s="97" t="str">
        <f>IF(AV26="","",IF(AV26&gt;AT26,1,0))</f>
        <v/>
      </c>
      <c r="AX26" s="203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203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171"/>
      <c r="BK26" s="171"/>
      <c r="BL26" s="171"/>
      <c r="BM26" s="176"/>
      <c r="BN26" s="179"/>
      <c r="BO26" s="160"/>
      <c r="BP26" s="160"/>
      <c r="BQ26" s="157"/>
      <c r="BR26" s="160"/>
      <c r="BS26" s="160"/>
      <c r="BT26" s="163"/>
      <c r="BU26" s="166"/>
      <c r="BW26" s="21"/>
    </row>
    <row r="27" spans="1:77" ht="12" customHeight="1" thickBot="1">
      <c r="A27" s="226"/>
      <c r="B27" s="221"/>
      <c r="C27" s="37">
        <f>AK7</f>
        <v>0</v>
      </c>
      <c r="D27" s="22">
        <f>AJ7</f>
        <v>13</v>
      </c>
      <c r="E27" s="22" t="s">
        <v>14</v>
      </c>
      <c r="F27" s="22">
        <f>AH7</f>
        <v>15</v>
      </c>
      <c r="G27" s="24">
        <f>AG7</f>
        <v>1</v>
      </c>
      <c r="H27" s="206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224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200"/>
      <c r="U27" s="52">
        <f>AK19</f>
        <v>0</v>
      </c>
      <c r="V27" s="38">
        <f>AJ19</f>
        <v>12</v>
      </c>
      <c r="W27" s="38" t="s">
        <v>13</v>
      </c>
      <c r="X27" s="46">
        <f>AH19</f>
        <v>15</v>
      </c>
      <c r="Y27" s="49">
        <f>AG19</f>
        <v>1</v>
      </c>
      <c r="Z27" s="200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217"/>
      <c r="AG27" s="218"/>
      <c r="AH27" s="218"/>
      <c r="AI27" s="218"/>
      <c r="AJ27" s="218"/>
      <c r="AK27" s="219"/>
      <c r="AL27" s="201"/>
      <c r="AM27" s="34" t="str">
        <f>IF(AN27="","",IF(AN27&gt;AP27,1,0))</f>
        <v/>
      </c>
      <c r="AN27" s="38"/>
      <c r="AO27" s="38" t="s">
        <v>13</v>
      </c>
      <c r="AP27" s="46"/>
      <c r="AQ27" s="34" t="str">
        <f>IF(AP27="","",IF(AP27&gt;AN27,1,0))</f>
        <v/>
      </c>
      <c r="AR27" s="145"/>
      <c r="AS27" s="97" t="str">
        <f>IF(AT27="","",IF(AT27&gt;AV27,1,0))</f>
        <v/>
      </c>
      <c r="AT27" s="107"/>
      <c r="AU27" s="108" t="s">
        <v>13</v>
      </c>
      <c r="AV27" s="104"/>
      <c r="AW27" s="97" t="str">
        <f>IF(AV27="","",IF(AV27&gt;AT27,1,0))</f>
        <v/>
      </c>
      <c r="AX27" s="204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204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174"/>
      <c r="BK27" s="174"/>
      <c r="BL27" s="174"/>
      <c r="BM27" s="177"/>
      <c r="BN27" s="199"/>
      <c r="BO27" s="190"/>
      <c r="BP27" s="190"/>
      <c r="BQ27" s="191"/>
      <c r="BR27" s="190"/>
      <c r="BS27" s="190"/>
      <c r="BT27" s="187"/>
      <c r="BU27" s="188"/>
      <c r="BW27" s="21"/>
    </row>
    <row r="28" spans="1:77" ht="12" hidden="1" customHeight="1">
      <c r="A28" s="28">
        <f>AF2</f>
        <v>0</v>
      </c>
      <c r="B28" s="220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22">
        <f>AL8</f>
        <v>0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181">
        <f>AL12</f>
        <v>0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181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181">
        <f t="shared" ref="Z28" si="5">$AL$20</f>
        <v>0</v>
      </c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181">
        <f>AL24</f>
        <v>0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211"/>
      <c r="AM28" s="212"/>
      <c r="AN28" s="212"/>
      <c r="AO28" s="212"/>
      <c r="AP28" s="212"/>
      <c r="AQ28" s="213"/>
      <c r="AR28" s="184"/>
      <c r="AS28" s="93" t="str">
        <f>IF(AT29="","",SUM(AS29:AS31))</f>
        <v/>
      </c>
      <c r="AT28" s="94"/>
      <c r="AU28" s="41" t="s">
        <v>13</v>
      </c>
      <c r="AV28" s="93" t="str">
        <f>IF(AV29="","",SUM(AW29:AW31))</f>
        <v/>
      </c>
      <c r="AW28" s="94"/>
      <c r="AX28" s="202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202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173">
        <f>SUMPRODUCT((J28=2)+(D28=2)+(P28=2)+(V28=2)+(AB28=2)+(AH28=2)+(AS28=2)+(AY28=2)+(BE28=2))</f>
        <v>0</v>
      </c>
      <c r="BK28" s="205" t="s">
        <v>14</v>
      </c>
      <c r="BL28" s="173">
        <f>SUMPRODUCT((L28=2)+(R28=2)+(X28=2)+(AD28=2)+(AJ28=2)+(AP28=2)+(AV28=2)+(BB28=2)+(BH28=2))</f>
        <v>0</v>
      </c>
      <c r="BM28" s="175">
        <f t="shared" ref="BM28" si="6">SUM(BJ28*2)+BL28</f>
        <v>0</v>
      </c>
      <c r="BN28" s="198">
        <f>SUM(D28,J28,V28,AB28,AH28,P28,AS28,AY28,BE28)</f>
        <v>0</v>
      </c>
      <c r="BO28" s="189" t="s">
        <v>14</v>
      </c>
      <c r="BP28" s="189">
        <f>SUM(F28,L28,R28,X28,AD28,AJ28,AP28,AV28,BB28,BH28)</f>
        <v>0</v>
      </c>
      <c r="BQ28" s="156" t="e">
        <f>SUM(BN28/BP28)</f>
        <v>#DIV/0!</v>
      </c>
      <c r="BR28" s="189">
        <f>SUM(J29,J30,J31,P29,P30,P31,V29,V30,V31,AB29,AB30,AB31,AH29,AH30,AH31,AN29,AN30,AN31,AT29,AT30,AT31,AZ29,AZ30,AZ31,BF29,BF30,BF31,D29,D30,D31)</f>
        <v>0</v>
      </c>
      <c r="BS28" s="189">
        <f>SUM(F29,F30,F31,L29,L30,L31,R29,R30,R31,X29,X30,X31,AD29,AD30,AD31,AJ29,AJ30,AJ31,AP29,AP30,AP31,AV29,AV30,AV31,BB29,BB30,BB31,BH29,BH30,BH31)</f>
        <v>0</v>
      </c>
      <c r="BT28" s="162" t="e">
        <f>SUM(BR28/BS28)</f>
        <v>#DIV/0!</v>
      </c>
      <c r="BU28" s="166">
        <f>$BV28</f>
        <v>7</v>
      </c>
      <c r="BV28" s="1">
        <f>RANK(BY28,BY$4:BY$43)</f>
        <v>7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>
      <c r="A29" s="207">
        <f>AL3</f>
        <v>0</v>
      </c>
      <c r="B29" s="193"/>
      <c r="C29" s="33" t="str">
        <f>AQ5</f>
        <v/>
      </c>
      <c r="D29" s="127">
        <f>AP5</f>
        <v>0</v>
      </c>
      <c r="E29" s="127" t="s">
        <v>13</v>
      </c>
      <c r="F29" s="127">
        <f>AN5</f>
        <v>0</v>
      </c>
      <c r="G29" s="15" t="str">
        <f>AM5</f>
        <v/>
      </c>
      <c r="H29" s="223"/>
      <c r="I29" s="34" t="str">
        <f>AQ9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182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182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182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182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214"/>
      <c r="AM29" s="215"/>
      <c r="AN29" s="215"/>
      <c r="AO29" s="215"/>
      <c r="AP29" s="215"/>
      <c r="AQ29" s="216"/>
      <c r="AR29" s="185"/>
      <c r="AS29" s="34" t="str">
        <f>IF(AT29="","",IF(AT29&gt;AV29,1,0))</f>
        <v/>
      </c>
      <c r="AT29" s="41"/>
      <c r="AU29" s="34" t="s">
        <v>13</v>
      </c>
      <c r="AV29" s="67"/>
      <c r="AW29" s="34" t="str">
        <f>IF(AV29="","",IF(AV29&gt;AT29,1,0))</f>
        <v/>
      </c>
      <c r="AX29" s="203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203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171"/>
      <c r="BK29" s="171"/>
      <c r="BL29" s="171"/>
      <c r="BM29" s="176"/>
      <c r="BN29" s="179"/>
      <c r="BO29" s="160"/>
      <c r="BP29" s="160"/>
      <c r="BQ29" s="157"/>
      <c r="BR29" s="160"/>
      <c r="BS29" s="160"/>
      <c r="BT29" s="163"/>
      <c r="BU29" s="166"/>
      <c r="BW29" s="21"/>
    </row>
    <row r="30" spans="1:77" ht="12" hidden="1" customHeight="1">
      <c r="A30" s="207"/>
      <c r="B30" s="193"/>
      <c r="C30" s="33" t="str">
        <f>AQ6</f>
        <v/>
      </c>
      <c r="D30" s="127">
        <f>AP6</f>
        <v>0</v>
      </c>
      <c r="E30" s="127" t="s">
        <v>13</v>
      </c>
      <c r="F30" s="127">
        <f>AN6</f>
        <v>0</v>
      </c>
      <c r="G30" s="15" t="str">
        <f>AM6</f>
        <v/>
      </c>
      <c r="H30" s="223"/>
      <c r="I30" s="34" t="str">
        <f t="shared" ref="I30:I31" si="7">AQ10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182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182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182"/>
      <c r="AA30" s="51" t="str">
        <f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182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214"/>
      <c r="AM30" s="215"/>
      <c r="AN30" s="215"/>
      <c r="AO30" s="215"/>
      <c r="AP30" s="215"/>
      <c r="AQ30" s="216"/>
      <c r="AR30" s="185"/>
      <c r="AS30" s="34" t="str">
        <f>IF(AT30="","",IF(AT30&gt;AV30,1,0))</f>
        <v/>
      </c>
      <c r="AT30" s="34"/>
      <c r="AU30" s="34" t="s">
        <v>13</v>
      </c>
      <c r="AV30" s="35"/>
      <c r="AW30" s="34" t="str">
        <f>IF(AV30="","",IF(AV30&gt;AT30,1,0))</f>
        <v/>
      </c>
      <c r="AX30" s="203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203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171"/>
      <c r="BK30" s="171"/>
      <c r="BL30" s="171"/>
      <c r="BM30" s="176"/>
      <c r="BN30" s="179"/>
      <c r="BO30" s="160"/>
      <c r="BP30" s="160"/>
      <c r="BQ30" s="157"/>
      <c r="BR30" s="160"/>
      <c r="BS30" s="160"/>
      <c r="BT30" s="163"/>
      <c r="BU30" s="166"/>
      <c r="BW30" s="21"/>
    </row>
    <row r="31" spans="1:77" ht="12" hidden="1" customHeight="1" thickBot="1">
      <c r="A31" s="208"/>
      <c r="B31" s="221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24"/>
      <c r="I31" s="34" t="str">
        <f t="shared" si="7"/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200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200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200"/>
      <c r="AA31" s="51" t="str">
        <f>AQ23</f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200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217"/>
      <c r="AM31" s="218"/>
      <c r="AN31" s="218"/>
      <c r="AO31" s="218"/>
      <c r="AP31" s="218"/>
      <c r="AQ31" s="219"/>
      <c r="AR31" s="201"/>
      <c r="AS31" s="34" t="str">
        <f>IF(AT31="","",IF(AT31&gt;AV31,1,0))</f>
        <v/>
      </c>
      <c r="AT31" s="38"/>
      <c r="AU31" s="38" t="s">
        <v>13</v>
      </c>
      <c r="AV31" s="46"/>
      <c r="AW31" s="34" t="str">
        <f>IF(AV31="","",IF(AV31&gt;AT31,1,0))</f>
        <v/>
      </c>
      <c r="AX31" s="204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204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174"/>
      <c r="BK31" s="174"/>
      <c r="BL31" s="174"/>
      <c r="BM31" s="177"/>
      <c r="BN31" s="199"/>
      <c r="BO31" s="190"/>
      <c r="BP31" s="190"/>
      <c r="BQ31" s="191"/>
      <c r="BR31" s="190"/>
      <c r="BS31" s="190"/>
      <c r="BT31" s="187"/>
      <c r="BU31" s="188"/>
      <c r="BW31" s="21"/>
    </row>
    <row r="32" spans="1:77" ht="12" hidden="1" customHeight="1">
      <c r="A32" s="28">
        <f>$AR$2</f>
        <v>0</v>
      </c>
      <c r="B32" s="209">
        <f>$AR$4</f>
        <v>0</v>
      </c>
      <c r="C32" s="90"/>
      <c r="D32" s="96" t="str">
        <f>AV4</f>
        <v/>
      </c>
      <c r="E32" s="96" t="s">
        <v>13</v>
      </c>
      <c r="F32" s="96" t="str">
        <f>$AS$4</f>
        <v/>
      </c>
      <c r="G32" s="53"/>
      <c r="H32" s="195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181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181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181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181" t="str">
        <f>$AR$24</f>
        <v>③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181">
        <f>$AR$28</f>
        <v>0</v>
      </c>
      <c r="AM32" s="30"/>
      <c r="AN32" s="30" t="str">
        <f>AV28</f>
        <v/>
      </c>
      <c r="AO32" s="30" t="s">
        <v>13</v>
      </c>
      <c r="AP32" s="43" t="str">
        <f>AS28</f>
        <v/>
      </c>
      <c r="AQ32" s="31"/>
      <c r="AR32" s="184"/>
      <c r="AS32" s="124"/>
      <c r="AT32" s="30"/>
      <c r="AU32" s="30" t="s">
        <v>13</v>
      </c>
      <c r="AV32" s="43"/>
      <c r="AW32" s="32"/>
      <c r="AX32" s="202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202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173">
        <f>SUMPRODUCT((J32=2)+(P32=2)+(V32=2)+(AB32=2)+(D32=2)+(AH32=2)+(AN32=2)+(AY32=2)+(BE32=2))</f>
        <v>0</v>
      </c>
      <c r="BK32" s="205" t="s">
        <v>14</v>
      </c>
      <c r="BL32" s="173">
        <f>SUMPRODUCT((L32=2)+(R32=2)+(X32=2)+(AD32=2)+(AJ32=2)+(AP32=2)+(F32=2)+(BB32=2)+(BH32=2))</f>
        <v>0</v>
      </c>
      <c r="BM32" s="175">
        <f t="shared" ref="BM32" si="8">SUM(BJ32*2)+BL32</f>
        <v>0</v>
      </c>
      <c r="BN32" s="198">
        <f>SUM(D32,J32,P32,V32,AB32,AH32,AN32,AS32,AY32,BE32)</f>
        <v>0</v>
      </c>
      <c r="BO32" s="189" t="s">
        <v>14</v>
      </c>
      <c r="BP32" s="189">
        <f>SUM(F32,L32,R32,X32,AD32,AJ32,AP32,BB32,BH32)</f>
        <v>0</v>
      </c>
      <c r="BQ32" s="156" t="e">
        <f>SUM(BN32/BP32)</f>
        <v>#DIV/0!</v>
      </c>
      <c r="BR32" s="189">
        <f>SUM(J33,J34,J35,P33,P34,P35,V33,V34,V35,AB33,AB34,AB35,AH33,AH34,AH35,AN33,AN34,AN35,AT33,AT34,AT35,AZ33,AZ34,AZ35,BF33,BF34,BF35,D33,D34,D35)</f>
        <v>0</v>
      </c>
      <c r="BS32" s="189">
        <f>SUM(F33,F34,F35,L33,L34,L35,R33,R34,R35,X33,X34,X35,AD33,AD34,AD35,AJ33,AJ34,AJ35,AP33,AP34,AP35,AV33,AV34,AV35,BB33,BB34,BB35,BH33,BH34,BH35)</f>
        <v>0</v>
      </c>
      <c r="BT32" s="162" t="e">
        <f>SUM(BR32/BS32)</f>
        <v>#DIV/0!</v>
      </c>
      <c r="BU32" s="166">
        <f>$BV32</f>
        <v>7</v>
      </c>
      <c r="BV32" s="1">
        <f>RANK(BY32,BY$4:BY$43)</f>
        <v>7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168">
        <f>$AR$3</f>
        <v>0</v>
      </c>
      <c r="B33" s="210"/>
      <c r="C33" s="55" t="str">
        <f>AW5</f>
        <v/>
      </c>
      <c r="D33" s="34">
        <f>AV5</f>
        <v>0</v>
      </c>
      <c r="E33" s="127" t="s">
        <v>13</v>
      </c>
      <c r="F33" s="127">
        <f>AT5</f>
        <v>0</v>
      </c>
      <c r="G33" s="15" t="str">
        <f>AS5</f>
        <v/>
      </c>
      <c r="H33" s="196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182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182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182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182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182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185"/>
      <c r="AS33" s="125"/>
      <c r="AT33" s="34"/>
      <c r="AU33" s="34" t="s">
        <v>13</v>
      </c>
      <c r="AV33" s="35"/>
      <c r="AW33" s="36"/>
      <c r="AX33" s="203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203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171"/>
      <c r="BK33" s="171"/>
      <c r="BL33" s="171"/>
      <c r="BM33" s="176"/>
      <c r="BN33" s="179"/>
      <c r="BO33" s="160"/>
      <c r="BP33" s="160"/>
      <c r="BQ33" s="157"/>
      <c r="BR33" s="160"/>
      <c r="BS33" s="160"/>
      <c r="BT33" s="163"/>
      <c r="BU33" s="166"/>
      <c r="BW33" s="21"/>
    </row>
    <row r="34" spans="1:77" ht="12" hidden="1" customHeight="1">
      <c r="A34" s="169"/>
      <c r="B34" s="210"/>
      <c r="C34" s="55" t="str">
        <f>AW6</f>
        <v/>
      </c>
      <c r="D34" s="34">
        <f>AV6</f>
        <v>0</v>
      </c>
      <c r="E34" s="127" t="s">
        <v>13</v>
      </c>
      <c r="F34" s="127">
        <f>AT6</f>
        <v>0</v>
      </c>
      <c r="G34" s="15" t="str">
        <f>AS6</f>
        <v/>
      </c>
      <c r="H34" s="196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182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182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182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182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182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185"/>
      <c r="AS34" s="125"/>
      <c r="AT34" s="34"/>
      <c r="AU34" s="34" t="s">
        <v>13</v>
      </c>
      <c r="AV34" s="35"/>
      <c r="AW34" s="36"/>
      <c r="AX34" s="203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203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171"/>
      <c r="BK34" s="171"/>
      <c r="BL34" s="171"/>
      <c r="BM34" s="176"/>
      <c r="BN34" s="179"/>
      <c r="BO34" s="160"/>
      <c r="BP34" s="160"/>
      <c r="BQ34" s="157"/>
      <c r="BR34" s="160"/>
      <c r="BS34" s="160"/>
      <c r="BT34" s="163"/>
      <c r="BU34" s="166"/>
      <c r="BW34" s="21"/>
    </row>
    <row r="35" spans="1:77" ht="12" hidden="1" customHeight="1" thickBot="1">
      <c r="A35" s="192"/>
      <c r="B35" s="210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06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200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200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200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200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200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01"/>
      <c r="AS35" s="126"/>
      <c r="AT35" s="38"/>
      <c r="AU35" s="38" t="s">
        <v>13</v>
      </c>
      <c r="AV35" s="46"/>
      <c r="AW35" s="39"/>
      <c r="AX35" s="204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204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174"/>
      <c r="BK35" s="174"/>
      <c r="BL35" s="174"/>
      <c r="BM35" s="177"/>
      <c r="BN35" s="199"/>
      <c r="BO35" s="190"/>
      <c r="BP35" s="190"/>
      <c r="BQ35" s="191"/>
      <c r="BR35" s="190"/>
      <c r="BS35" s="190"/>
      <c r="BT35" s="187"/>
      <c r="BU35" s="188"/>
      <c r="BW35" s="21"/>
    </row>
    <row r="36" spans="1:77" ht="12" hidden="1" customHeight="1">
      <c r="A36" s="28">
        <f>$AX$2</f>
        <v>0</v>
      </c>
      <c r="B36" s="193">
        <f>$AX$4</f>
        <v>0</v>
      </c>
      <c r="C36" s="40"/>
      <c r="D36" s="96" t="str">
        <f>$BB$4</f>
        <v/>
      </c>
      <c r="E36" s="96" t="s">
        <v>13</v>
      </c>
      <c r="F36" s="41">
        <f>$AZ$4</f>
        <v>0</v>
      </c>
      <c r="G36" s="42"/>
      <c r="H36" s="195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181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181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181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181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181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181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184"/>
      <c r="AY36" s="124"/>
      <c r="AZ36" s="30"/>
      <c r="BA36" s="30" t="s">
        <v>13</v>
      </c>
      <c r="BB36" s="43"/>
      <c r="BC36" s="31"/>
      <c r="BD36" s="202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173">
        <f>SUMPRODUCT((D36=2)+(J36=2)+(V36=2)+(P36=2)+(AB36=2)+(AH36=2)+(AN36=2)+(AT36=2)+(BE36=2))</f>
        <v>0</v>
      </c>
      <c r="BK36" s="205" t="s">
        <v>14</v>
      </c>
      <c r="BL36" s="173">
        <f>SUMPRODUCT((L36=2)+(R36=2)+(X36=2)+(AC36=2)+(AJ36=2)+(AP36=2)+(AV36=2)+(BB36=2)+(BH36=2))</f>
        <v>0</v>
      </c>
      <c r="BM36" s="175">
        <f t="shared" ref="BM36" si="9">SUM(BJ36*2)+BL36</f>
        <v>0</v>
      </c>
      <c r="BN36" s="198">
        <f>SUM(D36,J36,P36,V36,AB36,AG36,AN36,AT36,BE36)</f>
        <v>0</v>
      </c>
      <c r="BO36" s="189" t="s">
        <v>14</v>
      </c>
      <c r="BP36" s="189">
        <f>SUM(F36,L36,R36,X36,AD36,AJ36,AP36,AV36,BH36)</f>
        <v>0</v>
      </c>
      <c r="BQ36" s="156" t="e">
        <f>SUM(BN36/BP36)</f>
        <v>#DIV/0!</v>
      </c>
      <c r="BR36" s="189">
        <f>SUM(J37,J38,J39,P37,P38,P39,V37,V38,V39,AB37,AB38,AB39,AH37,AH38,AH39,AN37,AN38,AN39,AT37,AT38,AT39,AZ37,AZ38,AZ39,BF37,BF38,BF39,D37,D38,D39)</f>
        <v>0</v>
      </c>
      <c r="BS36" s="189">
        <f>SUM(F37,F38,F39,L37,L38,L39,R37,R38,R39,X37,X38,X39,AD37,AD38,AD39,AJ37,AJ38,AJ39,AP37,AP38,AP39,AV37,AV38,AV39,BB37,BB38,BB39,BH37,BH38,BH39)</f>
        <v>0</v>
      </c>
      <c r="BT36" s="162" t="e">
        <f>SUM(BR36/BS36)</f>
        <v>#DIV/0!</v>
      </c>
      <c r="BU36" s="166">
        <f>$BV36</f>
        <v>7</v>
      </c>
      <c r="BV36" s="1">
        <f>RANK(BY36,BY$4:BY$43)</f>
        <v>7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168">
        <f>$AX$3</f>
        <v>0</v>
      </c>
      <c r="B37" s="193"/>
      <c r="C37" s="33" t="str">
        <f>BC5</f>
        <v/>
      </c>
      <c r="D37" s="127">
        <f>BB5</f>
        <v>0</v>
      </c>
      <c r="E37" s="127" t="s">
        <v>13</v>
      </c>
      <c r="F37" s="34">
        <f>$AZ$5</f>
        <v>0</v>
      </c>
      <c r="G37" s="48" t="str">
        <f>AY5</f>
        <v/>
      </c>
      <c r="H37" s="196"/>
      <c r="I37" s="34" t="str">
        <f>BC9</f>
        <v/>
      </c>
      <c r="J37" s="127">
        <f>BB9</f>
        <v>0</v>
      </c>
      <c r="K37" s="127" t="s">
        <v>13</v>
      </c>
      <c r="L37" s="14">
        <f>AZ9</f>
        <v>0</v>
      </c>
      <c r="M37" s="15" t="str">
        <f>AY9</f>
        <v/>
      </c>
      <c r="N37" s="182"/>
      <c r="O37" s="34" t="str">
        <f>BC13</f>
        <v/>
      </c>
      <c r="P37" s="59">
        <f>BB13</f>
        <v>0</v>
      </c>
      <c r="Q37" s="127" t="s">
        <v>13</v>
      </c>
      <c r="R37" s="127">
        <f>AZ13</f>
        <v>0</v>
      </c>
      <c r="S37" s="60" t="str">
        <f>AY13</f>
        <v/>
      </c>
      <c r="T37" s="182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182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182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182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182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185"/>
      <c r="AY37" s="125"/>
      <c r="AZ37" s="34"/>
      <c r="BA37" s="34" t="s">
        <v>13</v>
      </c>
      <c r="BB37" s="35"/>
      <c r="BC37" s="48"/>
      <c r="BD37" s="203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171"/>
      <c r="BK37" s="171"/>
      <c r="BL37" s="171"/>
      <c r="BM37" s="176"/>
      <c r="BN37" s="179"/>
      <c r="BO37" s="160"/>
      <c r="BP37" s="160"/>
      <c r="BQ37" s="157"/>
      <c r="BR37" s="160"/>
      <c r="BS37" s="160"/>
      <c r="BT37" s="163"/>
      <c r="BU37" s="166"/>
      <c r="BW37" s="21"/>
    </row>
    <row r="38" spans="1:77" ht="12" hidden="1" customHeight="1">
      <c r="A38" s="169"/>
      <c r="B38" s="193"/>
      <c r="C38" s="33" t="str">
        <f>BC6</f>
        <v/>
      </c>
      <c r="D38" s="127">
        <f>BB6</f>
        <v>0</v>
      </c>
      <c r="E38" s="127" t="s">
        <v>13</v>
      </c>
      <c r="F38" s="34">
        <f>AZ6</f>
        <v>0</v>
      </c>
      <c r="G38" s="48" t="str">
        <f>AY6</f>
        <v/>
      </c>
      <c r="H38" s="196"/>
      <c r="I38" s="34" t="str">
        <f>BC10</f>
        <v/>
      </c>
      <c r="J38" s="127">
        <f>BB10</f>
        <v>0</v>
      </c>
      <c r="K38" s="127" t="s">
        <v>13</v>
      </c>
      <c r="L38" s="14">
        <f>AZ10</f>
        <v>0</v>
      </c>
      <c r="M38" s="15" t="str">
        <f>AY10</f>
        <v/>
      </c>
      <c r="N38" s="182"/>
      <c r="O38" s="34" t="str">
        <f>BC14</f>
        <v/>
      </c>
      <c r="P38" s="62">
        <f>BB14</f>
        <v>0</v>
      </c>
      <c r="Q38" s="127" t="s">
        <v>13</v>
      </c>
      <c r="R38" s="127">
        <f>AZ14</f>
        <v>0</v>
      </c>
      <c r="S38" s="15" t="str">
        <f>AY14</f>
        <v/>
      </c>
      <c r="T38" s="182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182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182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182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182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185"/>
      <c r="AY38" s="125"/>
      <c r="AZ38" s="34"/>
      <c r="BA38" s="34" t="s">
        <v>13</v>
      </c>
      <c r="BB38" s="35"/>
      <c r="BC38" s="48"/>
      <c r="BD38" s="203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171"/>
      <c r="BK38" s="171"/>
      <c r="BL38" s="171"/>
      <c r="BM38" s="176"/>
      <c r="BN38" s="179"/>
      <c r="BO38" s="160"/>
      <c r="BP38" s="160"/>
      <c r="BQ38" s="157"/>
      <c r="BR38" s="160"/>
      <c r="BS38" s="160"/>
      <c r="BT38" s="163"/>
      <c r="BU38" s="166"/>
      <c r="BW38" s="21"/>
    </row>
    <row r="39" spans="1:77" ht="12" hidden="1" customHeight="1" thickBot="1">
      <c r="A39" s="192"/>
      <c r="B39" s="193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06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200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200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200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200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200"/>
      <c r="AM39" s="126" t="str">
        <f>BC31</f>
        <v/>
      </c>
      <c r="AN39" s="123">
        <f>BB31</f>
        <v>0</v>
      </c>
      <c r="AO39" s="123" t="s">
        <v>13</v>
      </c>
      <c r="AP39" s="64">
        <f>AZ31</f>
        <v>0</v>
      </c>
      <c r="AQ39" s="39" t="str">
        <f>AY31</f>
        <v/>
      </c>
      <c r="AR39" s="200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01"/>
      <c r="AY39" s="126"/>
      <c r="AZ39" s="38"/>
      <c r="BA39" s="38" t="s">
        <v>13</v>
      </c>
      <c r="BB39" s="46"/>
      <c r="BC39" s="49"/>
      <c r="BD39" s="204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174"/>
      <c r="BK39" s="174"/>
      <c r="BL39" s="174"/>
      <c r="BM39" s="177"/>
      <c r="BN39" s="199"/>
      <c r="BO39" s="190"/>
      <c r="BP39" s="190"/>
      <c r="BQ39" s="191"/>
      <c r="BR39" s="190"/>
      <c r="BS39" s="190"/>
      <c r="BT39" s="187"/>
      <c r="BU39" s="188"/>
      <c r="BW39" s="21"/>
    </row>
    <row r="40" spans="1:77" ht="12" hidden="1" customHeight="1">
      <c r="A40" s="66">
        <f>$BD$2</f>
        <v>0</v>
      </c>
      <c r="B40" s="193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195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181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181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181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181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181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181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181">
        <f>$BD$36</f>
        <v>0</v>
      </c>
      <c r="AY40" s="125"/>
      <c r="AZ40" s="41" t="str">
        <f>BH36</f>
        <v/>
      </c>
      <c r="BA40" s="41" t="s">
        <v>13</v>
      </c>
      <c r="BB40" s="67" t="str">
        <f>BE36</f>
        <v/>
      </c>
      <c r="BC40" s="68"/>
      <c r="BD40" s="184"/>
      <c r="BE40" s="125"/>
      <c r="BF40" s="41"/>
      <c r="BG40" s="41" t="s">
        <v>13</v>
      </c>
      <c r="BH40" s="67"/>
      <c r="BI40" s="120"/>
      <c r="BJ40" s="173">
        <f>SUMPRODUCT((J40=2)+(P40=2)+(V40=2)+(AB40=2)+(AH40=2)+(D40=2)+(AN40=2)+(AT40=2)+(AZ40=2))</f>
        <v>0</v>
      </c>
      <c r="BK40" s="171" t="s">
        <v>14</v>
      </c>
      <c r="BL40" s="173">
        <f>SUMPRODUCT((L40=2)+(R40=2)+(X40=2)+(AD40=2)+(AJ40=2)+(F40=2)+(AP40=2)+(AV40=2)+(BB40=2))</f>
        <v>0</v>
      </c>
      <c r="BM40" s="175">
        <f t="shared" ref="BM40" si="10">SUM(BJ40*2)+BL40</f>
        <v>0</v>
      </c>
      <c r="BN40" s="178">
        <f>SUM(D40,J40,P40,V40,AB40,AH40,AN40,AT40,AZ40,BD40)</f>
        <v>0</v>
      </c>
      <c r="BO40" s="159" t="s">
        <v>14</v>
      </c>
      <c r="BP40" s="159">
        <f>SUM(F40,L40,R40,X40,AD40,AJ40,AP40,AV40,BB40)</f>
        <v>0</v>
      </c>
      <c r="BQ40" s="156" t="e">
        <f>SUM(BN40/BP40)</f>
        <v>#DIV/0!</v>
      </c>
      <c r="BR40" s="159">
        <f>SUM(J41,J42,J43,P41,P42,P43,V41,V42,V43,AB41,AB42,AB43,AH41,AH42,AH43,AN41,AN42,AN43,AT41,AT42,AT43,AZ41,AZ42,AZ43,BF41,BF42,BF43,D41,D42,D43)</f>
        <v>0</v>
      </c>
      <c r="BS40" s="159">
        <f>SUM(F41,F42,F43,L41,L42,L43,R41,R42,R43,X41,X42,X43,AD41,AD42,AD43,AJ41,AJ42,AJ43,AP41,AP42,AP43,AV41,AV42,AV43,BB41,BB42,BB43,BH41,BH42,BH43)</f>
        <v>0</v>
      </c>
      <c r="BT40" s="162" t="e">
        <f>SUM(BR40/BS40)</f>
        <v>#DIV/0!</v>
      </c>
      <c r="BU40" s="165">
        <f>$BV40</f>
        <v>7</v>
      </c>
      <c r="BV40" s="1">
        <f>RANK(BY40,BY$4:BY$43)</f>
        <v>7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168">
        <f>$BD$3</f>
        <v>0</v>
      </c>
      <c r="B41" s="193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196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182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182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182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182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182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182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182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185"/>
      <c r="BE41" s="34"/>
      <c r="BF41" s="34"/>
      <c r="BG41" s="34" t="s">
        <v>13</v>
      </c>
      <c r="BH41" s="35"/>
      <c r="BI41" s="34"/>
      <c r="BJ41" s="171"/>
      <c r="BK41" s="171"/>
      <c r="BL41" s="171"/>
      <c r="BM41" s="176"/>
      <c r="BN41" s="179"/>
      <c r="BO41" s="160"/>
      <c r="BP41" s="160"/>
      <c r="BQ41" s="157"/>
      <c r="BR41" s="160"/>
      <c r="BS41" s="160"/>
      <c r="BT41" s="163"/>
      <c r="BU41" s="166"/>
      <c r="BW41" s="21"/>
    </row>
    <row r="42" spans="1:77" ht="12" hidden="1" customHeight="1">
      <c r="A42" s="169"/>
      <c r="B42" s="193"/>
      <c r="C42" s="33" t="str">
        <f>BI6</f>
        <v/>
      </c>
      <c r="D42" s="127">
        <f>BH6</f>
        <v>0</v>
      </c>
      <c r="E42" s="127" t="s">
        <v>13</v>
      </c>
      <c r="F42" s="127">
        <f>BF6</f>
        <v>0</v>
      </c>
      <c r="G42" s="15" t="str">
        <f>BE6</f>
        <v/>
      </c>
      <c r="H42" s="196"/>
      <c r="I42" s="34" t="str">
        <f>BI10</f>
        <v/>
      </c>
      <c r="J42" s="127">
        <f>BH10</f>
        <v>0</v>
      </c>
      <c r="K42" s="127" t="s">
        <v>13</v>
      </c>
      <c r="L42" s="14">
        <f>BF10</f>
        <v>0</v>
      </c>
      <c r="M42" s="15" t="str">
        <f>BE10</f>
        <v/>
      </c>
      <c r="N42" s="182"/>
      <c r="O42" s="34" t="str">
        <f>BI14</f>
        <v/>
      </c>
      <c r="P42" s="127">
        <f>BH14</f>
        <v>0</v>
      </c>
      <c r="Q42" s="127" t="s">
        <v>13</v>
      </c>
      <c r="R42" s="14">
        <f>BF14</f>
        <v>0</v>
      </c>
      <c r="S42" s="15" t="str">
        <f>BE14</f>
        <v/>
      </c>
      <c r="T42" s="182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182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182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182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182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182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185"/>
      <c r="BE42" s="34"/>
      <c r="BF42" s="34"/>
      <c r="BG42" s="34" t="s">
        <v>13</v>
      </c>
      <c r="BH42" s="35"/>
      <c r="BI42" s="34"/>
      <c r="BJ42" s="171"/>
      <c r="BK42" s="171"/>
      <c r="BL42" s="171"/>
      <c r="BM42" s="176"/>
      <c r="BN42" s="179"/>
      <c r="BO42" s="160"/>
      <c r="BP42" s="160"/>
      <c r="BQ42" s="157"/>
      <c r="BR42" s="160"/>
      <c r="BS42" s="160"/>
      <c r="BT42" s="163"/>
      <c r="BU42" s="166"/>
      <c r="BW42" s="21"/>
    </row>
    <row r="43" spans="1:77" ht="12" hidden="1" customHeight="1" thickBot="1">
      <c r="A43" s="170"/>
      <c r="B43" s="194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197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183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183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183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183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183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183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183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186"/>
      <c r="BE43" s="80"/>
      <c r="BF43" s="74"/>
      <c r="BG43" s="74" t="s">
        <v>13</v>
      </c>
      <c r="BH43" s="79"/>
      <c r="BI43" s="121"/>
      <c r="BJ43" s="174"/>
      <c r="BK43" s="172"/>
      <c r="BL43" s="174"/>
      <c r="BM43" s="177"/>
      <c r="BN43" s="180"/>
      <c r="BO43" s="161"/>
      <c r="BP43" s="161"/>
      <c r="BQ43" s="158"/>
      <c r="BR43" s="161"/>
      <c r="BS43" s="161"/>
      <c r="BT43" s="164"/>
      <c r="BU43" s="167"/>
    </row>
    <row r="44" spans="1:77" ht="14.25" thickTop="1">
      <c r="N44" s="82"/>
      <c r="O44" s="82"/>
      <c r="BJ44" s="152"/>
      <c r="BK44" s="152"/>
      <c r="BL44" s="153"/>
      <c r="BM44" s="154"/>
      <c r="BN44" s="154"/>
      <c r="BQ44" s="83"/>
    </row>
    <row r="45" spans="1:77">
      <c r="BQ45" s="83"/>
    </row>
    <row r="46" spans="1:77" ht="19.5" customHeight="1"/>
    <row r="47" spans="1:77" ht="15" customHeight="1"/>
    <row r="48" spans="1:77" ht="14.25" thickBot="1"/>
    <row r="49" spans="1:61" ht="41.25" customHeight="1" thickTop="1">
      <c r="A49" s="84" t="str">
        <f>$A$3</f>
        <v>チーム名</v>
      </c>
      <c r="B49" s="155" t="str">
        <f>$B$3</f>
        <v>Ｗｉｌｄ　Ｂｏａｒｓ　Ｂ</v>
      </c>
      <c r="C49" s="155"/>
      <c r="D49" s="155"/>
      <c r="E49" s="155"/>
      <c r="F49" s="155"/>
      <c r="G49" s="155"/>
      <c r="H49" s="141" t="str">
        <f>H3</f>
        <v>galbo　B</v>
      </c>
      <c r="I49" s="141"/>
      <c r="J49" s="141"/>
      <c r="K49" s="141"/>
      <c r="L49" s="141"/>
      <c r="M49" s="141"/>
      <c r="N49" s="141" t="str">
        <f>$N$3</f>
        <v>甚目寺</v>
      </c>
      <c r="O49" s="141"/>
      <c r="P49" s="141"/>
      <c r="Q49" s="141"/>
      <c r="R49" s="141"/>
      <c r="S49" s="141"/>
      <c r="T49" s="141" t="str">
        <f>$T$3</f>
        <v>Ｂｏｍｂｅｒｏ　B</v>
      </c>
      <c r="U49" s="141"/>
      <c r="V49" s="141"/>
      <c r="W49" s="141"/>
      <c r="X49" s="141"/>
      <c r="Y49" s="141"/>
      <c r="Z49" s="141" t="str">
        <f>$Z$3</f>
        <v>Rookies</v>
      </c>
      <c r="AA49" s="141"/>
      <c r="AB49" s="141"/>
      <c r="AC49" s="141"/>
      <c r="AD49" s="141"/>
      <c r="AE49" s="141"/>
      <c r="AF49" s="141" t="str">
        <f>$AF$3</f>
        <v>コーンポタージュ</v>
      </c>
      <c r="AG49" s="141"/>
      <c r="AH49" s="141"/>
      <c r="AI49" s="141"/>
      <c r="AJ49" s="141"/>
      <c r="AK49" s="141"/>
      <c r="AL49" s="141">
        <f>$AL$3</f>
        <v>0</v>
      </c>
      <c r="AM49" s="141"/>
      <c r="AN49" s="141"/>
      <c r="AO49" s="141"/>
      <c r="AP49" s="141"/>
      <c r="AQ49" s="141"/>
      <c r="AR49" s="141">
        <f>$AR$3</f>
        <v>0</v>
      </c>
      <c r="AS49" s="141"/>
      <c r="AT49" s="141"/>
      <c r="AU49" s="141"/>
      <c r="AV49" s="141"/>
      <c r="AW49" s="141"/>
      <c r="AX49" s="141">
        <f>$AX$3</f>
        <v>0</v>
      </c>
      <c r="AY49" s="141"/>
      <c r="AZ49" s="141"/>
      <c r="BA49" s="141"/>
      <c r="BB49" s="141"/>
      <c r="BC49" s="141"/>
      <c r="BD49" s="141">
        <f>$BD$3</f>
        <v>0</v>
      </c>
      <c r="BE49" s="141"/>
      <c r="BF49" s="141"/>
      <c r="BG49" s="141"/>
      <c r="BH49" s="141"/>
      <c r="BI49" s="142"/>
    </row>
    <row r="50" spans="1:61" ht="22.5" customHeight="1" thickBot="1">
      <c r="A50" s="85" t="s">
        <v>11</v>
      </c>
      <c r="B50" s="139">
        <f>$BU$4</f>
        <v>4</v>
      </c>
      <c r="C50" s="139"/>
      <c r="D50" s="139"/>
      <c r="E50" s="139"/>
      <c r="F50" s="139"/>
      <c r="G50" s="139"/>
      <c r="H50" s="139">
        <f>$BU$8</f>
        <v>2</v>
      </c>
      <c r="I50" s="139"/>
      <c r="J50" s="139"/>
      <c r="K50" s="139"/>
      <c r="L50" s="139"/>
      <c r="M50" s="139"/>
      <c r="N50" s="139">
        <f>$BU$12</f>
        <v>1</v>
      </c>
      <c r="O50" s="139"/>
      <c r="P50" s="139"/>
      <c r="Q50" s="139"/>
      <c r="R50" s="139"/>
      <c r="S50" s="139"/>
      <c r="T50" s="139">
        <f>$BU$16</f>
        <v>5</v>
      </c>
      <c r="U50" s="139"/>
      <c r="V50" s="139"/>
      <c r="W50" s="139"/>
      <c r="X50" s="139"/>
      <c r="Y50" s="139"/>
      <c r="Z50" s="139">
        <f>$BU$20</f>
        <v>3</v>
      </c>
      <c r="AA50" s="139"/>
      <c r="AB50" s="139"/>
      <c r="AC50" s="139"/>
      <c r="AD50" s="139"/>
      <c r="AE50" s="139"/>
      <c r="AF50" s="139">
        <f>$BU$24</f>
        <v>6</v>
      </c>
      <c r="AG50" s="139"/>
      <c r="AH50" s="139"/>
      <c r="AI50" s="139"/>
      <c r="AJ50" s="139"/>
      <c r="AK50" s="139"/>
      <c r="AL50" s="139">
        <f>$BU$28</f>
        <v>7</v>
      </c>
      <c r="AM50" s="139"/>
      <c r="AN50" s="139"/>
      <c r="AO50" s="139"/>
      <c r="AP50" s="139"/>
      <c r="AQ50" s="139"/>
      <c r="AR50" s="139">
        <f>$BU$32</f>
        <v>7</v>
      </c>
      <c r="AS50" s="139"/>
      <c r="AT50" s="139"/>
      <c r="AU50" s="139"/>
      <c r="AV50" s="139"/>
      <c r="AW50" s="139"/>
      <c r="AX50" s="139">
        <f>$BU$36</f>
        <v>7</v>
      </c>
      <c r="AY50" s="139"/>
      <c r="AZ50" s="139"/>
      <c r="BA50" s="139"/>
      <c r="BB50" s="139"/>
      <c r="BC50" s="139"/>
      <c r="BD50" s="139">
        <f>$BU$40</f>
        <v>7</v>
      </c>
      <c r="BE50" s="139"/>
      <c r="BF50" s="139"/>
      <c r="BG50" s="139"/>
      <c r="BH50" s="139"/>
      <c r="BI50" s="140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2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58:58">
      <c r="BF111" s="86"/>
    </row>
  </sheetData>
  <mergeCells count="284">
    <mergeCell ref="B1:G1"/>
    <mergeCell ref="H1:O1"/>
    <mergeCell ref="P1:Y1"/>
    <mergeCell ref="B2:G2"/>
    <mergeCell ref="H2:M2"/>
    <mergeCell ref="N2:S2"/>
    <mergeCell ref="T2:Y2"/>
    <mergeCell ref="BS2:BS3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</mergeCells>
  <phoneticPr fontId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111"/>
  <sheetViews>
    <sheetView zoomScaleNormal="100" workbookViewId="0">
      <selection activeCell="H8" sqref="H8:M11"/>
    </sheetView>
  </sheetViews>
  <sheetFormatPr defaultRowHeight="13.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1" width="3.125" style="1" customWidth="1"/>
    <col min="32" max="34" width="3.125" style="1" hidden="1" customWidth="1"/>
    <col min="35" max="35" width="1.625" style="1" hidden="1" customWidth="1"/>
    <col min="36" max="36" width="3.125" style="1" hidden="1" customWidth="1"/>
    <col min="37" max="37" width="2.875" style="1" hidden="1" customWidth="1"/>
    <col min="38" max="40" width="3.125" style="1" hidden="1" customWidth="1"/>
    <col min="41" max="41" width="1.625" style="1" hidden="1" customWidth="1"/>
    <col min="42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>
      <c r="A1" s="3" t="s">
        <v>0</v>
      </c>
      <c r="B1" s="268" t="s">
        <v>30</v>
      </c>
      <c r="C1" s="268"/>
      <c r="D1" s="268"/>
      <c r="E1" s="268"/>
      <c r="F1" s="268"/>
      <c r="G1" s="268"/>
      <c r="H1" s="269" t="s">
        <v>77</v>
      </c>
      <c r="I1" s="269"/>
      <c r="J1" s="269"/>
      <c r="K1" s="269"/>
      <c r="L1" s="269"/>
      <c r="M1" s="269"/>
      <c r="N1" s="269"/>
      <c r="O1" s="269"/>
      <c r="P1" s="269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>
      <c r="A2" s="5" t="s">
        <v>3</v>
      </c>
      <c r="B2" s="149"/>
      <c r="C2" s="150"/>
      <c r="D2" s="150"/>
      <c r="E2" s="150"/>
      <c r="F2" s="150"/>
      <c r="G2" s="151"/>
      <c r="H2" s="149"/>
      <c r="I2" s="150"/>
      <c r="J2" s="150"/>
      <c r="K2" s="150"/>
      <c r="L2" s="150"/>
      <c r="M2" s="151"/>
      <c r="N2" s="149"/>
      <c r="O2" s="150"/>
      <c r="P2" s="150"/>
      <c r="Q2" s="150"/>
      <c r="R2" s="150"/>
      <c r="S2" s="151"/>
      <c r="T2" s="149"/>
      <c r="U2" s="150"/>
      <c r="V2" s="150"/>
      <c r="W2" s="150"/>
      <c r="X2" s="150"/>
      <c r="Y2" s="151"/>
      <c r="Z2" s="149"/>
      <c r="AA2" s="150"/>
      <c r="AB2" s="150"/>
      <c r="AC2" s="150"/>
      <c r="AD2" s="150"/>
      <c r="AE2" s="151"/>
      <c r="AF2" s="149"/>
      <c r="AG2" s="150"/>
      <c r="AH2" s="150"/>
      <c r="AI2" s="150"/>
      <c r="AJ2" s="150"/>
      <c r="AK2" s="151"/>
      <c r="AL2" s="149"/>
      <c r="AM2" s="150"/>
      <c r="AN2" s="150"/>
      <c r="AO2" s="150"/>
      <c r="AP2" s="150"/>
      <c r="AQ2" s="151"/>
      <c r="AR2" s="149"/>
      <c r="AS2" s="150"/>
      <c r="AT2" s="150"/>
      <c r="AU2" s="150"/>
      <c r="AV2" s="150"/>
      <c r="AW2" s="151"/>
      <c r="AX2" s="149"/>
      <c r="AY2" s="150"/>
      <c r="AZ2" s="150"/>
      <c r="BA2" s="150"/>
      <c r="BB2" s="150"/>
      <c r="BC2" s="151"/>
      <c r="BD2" s="149"/>
      <c r="BE2" s="150"/>
      <c r="BF2" s="150"/>
      <c r="BG2" s="150"/>
      <c r="BH2" s="150"/>
      <c r="BI2" s="151"/>
      <c r="BJ2" s="262" t="s">
        <v>4</v>
      </c>
      <c r="BK2" s="263"/>
      <c r="BL2" s="263"/>
      <c r="BM2" s="266" t="s">
        <v>27</v>
      </c>
      <c r="BN2" s="252" t="s">
        <v>5</v>
      </c>
      <c r="BO2" s="91"/>
      <c r="BP2" s="254" t="s">
        <v>6</v>
      </c>
      <c r="BQ2" s="256" t="s">
        <v>7</v>
      </c>
      <c r="BR2" s="258" t="s">
        <v>8</v>
      </c>
      <c r="BS2" s="260" t="s">
        <v>9</v>
      </c>
      <c r="BT2" s="256" t="s">
        <v>10</v>
      </c>
      <c r="BU2" s="247" t="s">
        <v>11</v>
      </c>
    </row>
    <row r="3" spans="1:77" s="87" customFormat="1" ht="30.75" customHeight="1" thickBot="1">
      <c r="A3" s="6" t="s">
        <v>12</v>
      </c>
      <c r="B3" s="249" t="s">
        <v>78</v>
      </c>
      <c r="C3" s="250"/>
      <c r="D3" s="250"/>
      <c r="E3" s="250"/>
      <c r="F3" s="250"/>
      <c r="G3" s="251"/>
      <c r="H3" s="249" t="s">
        <v>79</v>
      </c>
      <c r="I3" s="250"/>
      <c r="J3" s="250"/>
      <c r="K3" s="250"/>
      <c r="L3" s="250"/>
      <c r="M3" s="251"/>
      <c r="N3" s="249" t="s">
        <v>80</v>
      </c>
      <c r="O3" s="250"/>
      <c r="P3" s="250"/>
      <c r="Q3" s="250"/>
      <c r="R3" s="250"/>
      <c r="S3" s="251"/>
      <c r="T3" s="249" t="s">
        <v>55</v>
      </c>
      <c r="U3" s="250"/>
      <c r="V3" s="250"/>
      <c r="W3" s="250"/>
      <c r="X3" s="250"/>
      <c r="Y3" s="251"/>
      <c r="Z3" s="249" t="s">
        <v>81</v>
      </c>
      <c r="AA3" s="250"/>
      <c r="AB3" s="250"/>
      <c r="AC3" s="250"/>
      <c r="AD3" s="250"/>
      <c r="AE3" s="251"/>
      <c r="AF3" s="249"/>
      <c r="AG3" s="250"/>
      <c r="AH3" s="250"/>
      <c r="AI3" s="250"/>
      <c r="AJ3" s="250"/>
      <c r="AK3" s="251"/>
      <c r="AL3" s="249"/>
      <c r="AM3" s="250"/>
      <c r="AN3" s="250"/>
      <c r="AO3" s="250"/>
      <c r="AP3" s="250"/>
      <c r="AQ3" s="251"/>
      <c r="AR3" s="249"/>
      <c r="AS3" s="250"/>
      <c r="AT3" s="250"/>
      <c r="AU3" s="250"/>
      <c r="AV3" s="250"/>
      <c r="AW3" s="251"/>
      <c r="AX3" s="249"/>
      <c r="AY3" s="250"/>
      <c r="AZ3" s="250"/>
      <c r="BA3" s="250"/>
      <c r="BB3" s="250"/>
      <c r="BC3" s="251"/>
      <c r="BD3" s="249"/>
      <c r="BE3" s="250"/>
      <c r="BF3" s="250"/>
      <c r="BG3" s="250"/>
      <c r="BH3" s="250"/>
      <c r="BI3" s="251"/>
      <c r="BJ3" s="264"/>
      <c r="BK3" s="265"/>
      <c r="BL3" s="265"/>
      <c r="BM3" s="267"/>
      <c r="BN3" s="253"/>
      <c r="BO3" s="92"/>
      <c r="BP3" s="255"/>
      <c r="BQ3" s="257"/>
      <c r="BR3" s="259"/>
      <c r="BS3" s="261"/>
      <c r="BT3" s="257"/>
      <c r="BU3" s="248"/>
    </row>
    <row r="4" spans="1:77" ht="13.5" customHeight="1">
      <c r="A4" s="7">
        <f>$B$2</f>
        <v>0</v>
      </c>
      <c r="B4" s="211"/>
      <c r="C4" s="212"/>
      <c r="D4" s="212"/>
      <c r="E4" s="212"/>
      <c r="F4" s="212"/>
      <c r="G4" s="213"/>
      <c r="H4" s="278" t="s">
        <v>67</v>
      </c>
      <c r="I4" s="98">
        <f>IF(J5="","",SUM(I5:I7))</f>
        <v>1</v>
      </c>
      <c r="J4" s="99"/>
      <c r="K4" s="100" t="s">
        <v>13</v>
      </c>
      <c r="L4" s="98">
        <f>IF(L5="","",SUM(M5:M7))</f>
        <v>2</v>
      </c>
      <c r="M4" s="99"/>
      <c r="N4" s="143" t="s">
        <v>68</v>
      </c>
      <c r="O4" s="98">
        <f>IF(P5="","",SUM(O5:O7))</f>
        <v>2</v>
      </c>
      <c r="P4" s="111"/>
      <c r="Q4" s="101" t="s">
        <v>13</v>
      </c>
      <c r="R4" s="98">
        <f>IF(R5="","",SUM(S5:S7))</f>
        <v>1</v>
      </c>
      <c r="S4" s="99"/>
      <c r="T4" s="202" t="s">
        <v>69</v>
      </c>
      <c r="U4" s="98">
        <f>IF(V5="","",SUM(U5:U7))</f>
        <v>0</v>
      </c>
      <c r="V4" s="99"/>
      <c r="W4" s="13" t="s">
        <v>13</v>
      </c>
      <c r="X4" s="11">
        <f>IF(X5="","",SUM(Y5:Y7))</f>
        <v>2</v>
      </c>
      <c r="Y4" s="12"/>
      <c r="Z4" s="143" t="s">
        <v>70</v>
      </c>
      <c r="AA4" s="98">
        <f>IF(AB5="","",SUM(AA5:AA7))</f>
        <v>0</v>
      </c>
      <c r="AB4" s="99"/>
      <c r="AC4" s="100" t="s">
        <v>13</v>
      </c>
      <c r="AD4" s="98">
        <f>IF(AD5="","",SUM(AE5:AE7))</f>
        <v>2</v>
      </c>
      <c r="AE4" s="99"/>
      <c r="AF4" s="181"/>
      <c r="AG4" s="47" t="str">
        <f>IF(AH5="","",SUM(AG5:AG7))</f>
        <v/>
      </c>
      <c r="AH4" s="109"/>
      <c r="AI4" s="110" t="s">
        <v>13</v>
      </c>
      <c r="AJ4" s="47" t="str">
        <f>IF(AJ5="","",SUM(AK5:AK7))</f>
        <v/>
      </c>
      <c r="AK4" s="109"/>
      <c r="AL4" s="184"/>
      <c r="AM4" s="93" t="str">
        <f>IF(AN5="","",SUM(AM5:AM7))</f>
        <v/>
      </c>
      <c r="AN4" s="94"/>
      <c r="AO4" s="41" t="s">
        <v>13</v>
      </c>
      <c r="AP4" s="93" t="str">
        <f>IF(AP5="","",SUM(AQ5:AQ7))</f>
        <v/>
      </c>
      <c r="AQ4" s="94"/>
      <c r="AR4" s="202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202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202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173">
        <f>SUMPRODUCT((I4=2)+(O4=2)+(U4=2)+(AA4=2)+(AG4=2)+(AM4=2)+(AS4=2)+(AY4=2)+(BE4=2))</f>
        <v>1</v>
      </c>
      <c r="BK4" s="173" t="s">
        <v>14</v>
      </c>
      <c r="BL4" s="173">
        <f>SUMPRODUCT((L4=2)+(R4=2)+(X4=2)+(AD4=2)+(AJ4=2)+(AP4=2)+(AV4=2)+(BB4=2)+(BH4=2))</f>
        <v>3</v>
      </c>
      <c r="BM4" s="175">
        <f>SUM(BJ4*2)+BL4</f>
        <v>5</v>
      </c>
      <c r="BN4" s="198">
        <f>SUM(I4,O4,U4,AA4,AG4,AM4,AS4,AY4,BE4)</f>
        <v>3</v>
      </c>
      <c r="BO4" s="189" t="s">
        <v>14</v>
      </c>
      <c r="BP4" s="189">
        <f>SUM(F4,L4,R4,X4,AD4,AJ4,AP4,AV4,BB4,BH4)</f>
        <v>7</v>
      </c>
      <c r="BQ4" s="238">
        <f>SUM(BN4/BP4)</f>
        <v>0.42857142857142855</v>
      </c>
      <c r="BR4" s="189">
        <f>SUM(J5,J6,J7,P5,P6,P7,V5,V6,V7,AB5,AB6,AB7,AH5,AH6,AH7,AN5,AN6,AN7,AT5,AT6,AT7,AZ5,AZ6,AZ7,BF5,BF6,BF7,D5,D6,D7)</f>
        <v>115</v>
      </c>
      <c r="BS4" s="189">
        <f>SUM(F5,F6,F7,L5,L6,L7,R5,R6,R7,X5,X6,X7,AD5,AD6,AD7,AJ5,AJ6,AJ7,AP5,AP6,AP7,AV5,AV6,AV7,BB5,BB6,BB7,BH5,BH6,BH7)</f>
        <v>147</v>
      </c>
      <c r="BT4" s="163">
        <f>SUM(BR4/BS4)</f>
        <v>0.78231292517006801</v>
      </c>
      <c r="BU4" s="166">
        <f>$BV4</f>
        <v>4</v>
      </c>
      <c r="BV4" s="1">
        <f>RANK(BY4,BY$4:BY$43)</f>
        <v>4</v>
      </c>
      <c r="BW4" s="1">
        <f>IF(BN4=0,0,IF(BP4=0,9,BQ4))</f>
        <v>0.42857142857142855</v>
      </c>
      <c r="BX4" s="1">
        <f>IF(BR4=0,0,BT4)</f>
        <v>0.78231292517006801</v>
      </c>
      <c r="BY4" s="1">
        <f>BJ4+0.01*BW4+0.00001*BX4</f>
        <v>1.004293537414966</v>
      </c>
    </row>
    <row r="5" spans="1:77" ht="12" customHeight="1">
      <c r="A5" s="207" t="str">
        <f>$B$3</f>
        <v>ADVANCE</v>
      </c>
      <c r="B5" s="214"/>
      <c r="C5" s="215"/>
      <c r="D5" s="215"/>
      <c r="E5" s="215"/>
      <c r="F5" s="215"/>
      <c r="G5" s="216"/>
      <c r="H5" s="279"/>
      <c r="I5" s="97">
        <f>IF(J5="","",IF(J5&gt;L5,1,0))</f>
        <v>0</v>
      </c>
      <c r="J5" s="105">
        <v>15</v>
      </c>
      <c r="K5" s="97" t="s">
        <v>13</v>
      </c>
      <c r="L5" s="102">
        <v>17</v>
      </c>
      <c r="M5" s="97">
        <f>IF(L5="","",IF(L5&gt;J5,1,0))</f>
        <v>1</v>
      </c>
      <c r="N5" s="144"/>
      <c r="O5" s="97">
        <f>IF(P5="","",IF(P5&gt;R5,1,0))</f>
        <v>0</v>
      </c>
      <c r="P5" s="105">
        <v>13</v>
      </c>
      <c r="Q5" s="97" t="s">
        <v>13</v>
      </c>
      <c r="R5" s="102">
        <v>15</v>
      </c>
      <c r="S5" s="97">
        <f>IF(R5="","",IF(R5&gt;P5,1,0))</f>
        <v>1</v>
      </c>
      <c r="T5" s="203"/>
      <c r="U5" s="16">
        <f>IF(V5="","",IF(V5&gt;X5,1,0))</f>
        <v>0</v>
      </c>
      <c r="V5" s="17">
        <v>3</v>
      </c>
      <c r="W5" s="16" t="s">
        <v>13</v>
      </c>
      <c r="X5" s="18">
        <v>15</v>
      </c>
      <c r="Y5" s="16">
        <f>IF(X5="","",IF(X5&gt;V5,1,0))</f>
        <v>1</v>
      </c>
      <c r="Z5" s="144"/>
      <c r="AA5" s="97">
        <f>IF(AB5="","",IF(AB5&gt;AD5,1,0))</f>
        <v>0</v>
      </c>
      <c r="AB5" s="105">
        <v>12</v>
      </c>
      <c r="AC5" s="97" t="s">
        <v>13</v>
      </c>
      <c r="AD5" s="102">
        <v>15</v>
      </c>
      <c r="AE5" s="97">
        <f>IF(AD5="","",IF(AD5&gt;AB5,1,0))</f>
        <v>1</v>
      </c>
      <c r="AF5" s="182"/>
      <c r="AG5" s="51" t="str">
        <f>IF(AH5="","",IF(AH5&gt;AJ5,1,0))</f>
        <v/>
      </c>
      <c r="AH5" s="110"/>
      <c r="AI5" s="51" t="s">
        <v>13</v>
      </c>
      <c r="AJ5" s="59"/>
      <c r="AK5" s="51" t="str">
        <f>IF(AJ5="","",IF(AJ5&gt;AH5,1,0))</f>
        <v/>
      </c>
      <c r="AL5" s="185"/>
      <c r="AM5" s="34" t="str">
        <f>IF(AN5="","",IF(AN5&gt;AP5,1,0))</f>
        <v/>
      </c>
      <c r="AN5" s="41"/>
      <c r="AO5" s="34" t="s">
        <v>13</v>
      </c>
      <c r="AP5" s="67"/>
      <c r="AQ5" s="34" t="str">
        <f>IF(AP5="","",IF(AP5&gt;AN5,1,0))</f>
        <v/>
      </c>
      <c r="AR5" s="203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203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203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171"/>
      <c r="BK5" s="171"/>
      <c r="BL5" s="171"/>
      <c r="BM5" s="176"/>
      <c r="BN5" s="179"/>
      <c r="BO5" s="160"/>
      <c r="BP5" s="160"/>
      <c r="BQ5" s="239"/>
      <c r="BR5" s="160"/>
      <c r="BS5" s="160"/>
      <c r="BT5" s="163"/>
      <c r="BU5" s="166"/>
    </row>
    <row r="6" spans="1:77" ht="12" customHeight="1">
      <c r="A6" s="207"/>
      <c r="B6" s="214"/>
      <c r="C6" s="215"/>
      <c r="D6" s="215"/>
      <c r="E6" s="215"/>
      <c r="F6" s="215"/>
      <c r="G6" s="216"/>
      <c r="H6" s="279"/>
      <c r="I6" s="97">
        <f>IF(J6="","",IF(J6&gt;L6,1,0))</f>
        <v>1</v>
      </c>
      <c r="J6" s="106">
        <v>15</v>
      </c>
      <c r="K6" s="97" t="s">
        <v>13</v>
      </c>
      <c r="L6" s="103">
        <v>11</v>
      </c>
      <c r="M6" s="97">
        <f>IF(L6="","",IF(L6&gt;J6,1,0))</f>
        <v>0</v>
      </c>
      <c r="N6" s="144"/>
      <c r="O6" s="97">
        <f>IF(P6="","",IF(P6&gt;R6,1,0))</f>
        <v>1</v>
      </c>
      <c r="P6" s="106">
        <v>16</v>
      </c>
      <c r="Q6" s="97" t="s">
        <v>13</v>
      </c>
      <c r="R6" s="103">
        <v>14</v>
      </c>
      <c r="S6" s="97">
        <f>IF(R6="","",IF(R6&gt;P6,1,0))</f>
        <v>0</v>
      </c>
      <c r="T6" s="203"/>
      <c r="U6" s="16">
        <f>IF(V6="","",IF(V6&gt;X6,1,0))</f>
        <v>0</v>
      </c>
      <c r="V6" s="19">
        <v>6</v>
      </c>
      <c r="W6" s="16" t="s">
        <v>13</v>
      </c>
      <c r="X6" s="20">
        <v>15</v>
      </c>
      <c r="Y6" s="16">
        <f>IF(X6="","",IF(X6&gt;V6,1,0))</f>
        <v>1</v>
      </c>
      <c r="Z6" s="144"/>
      <c r="AA6" s="97">
        <f>IF(AB6="","",IF(AB6&gt;AD6,1,0))</f>
        <v>0</v>
      </c>
      <c r="AB6" s="106">
        <v>5</v>
      </c>
      <c r="AC6" s="97" t="s">
        <v>13</v>
      </c>
      <c r="AD6" s="103">
        <v>15</v>
      </c>
      <c r="AE6" s="97">
        <f>IF(AD6="","",IF(AD6&gt;AB6,1,0))</f>
        <v>1</v>
      </c>
      <c r="AF6" s="182"/>
      <c r="AG6" s="51" t="str">
        <f>IF(AH6="","",IF(AH6&gt;AJ6,1,0))</f>
        <v/>
      </c>
      <c r="AH6" s="51"/>
      <c r="AI6" s="51" t="s">
        <v>13</v>
      </c>
      <c r="AJ6" s="62"/>
      <c r="AK6" s="51" t="str">
        <f>IF(AJ6="","",IF(AJ6&gt;AH6,1,0))</f>
        <v/>
      </c>
      <c r="AL6" s="185"/>
      <c r="AM6" s="34" t="str">
        <f>IF(AN6="","",IF(AN6&gt;AP6,1,0))</f>
        <v/>
      </c>
      <c r="AN6" s="34"/>
      <c r="AO6" s="34" t="s">
        <v>13</v>
      </c>
      <c r="AP6" s="35"/>
      <c r="AQ6" s="34" t="str">
        <f>IF(AP6="","",IF(AP6&gt;AN6,1,0))</f>
        <v/>
      </c>
      <c r="AR6" s="203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203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203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171"/>
      <c r="BK6" s="171"/>
      <c r="BL6" s="171"/>
      <c r="BM6" s="176"/>
      <c r="BN6" s="179"/>
      <c r="BO6" s="160"/>
      <c r="BP6" s="160"/>
      <c r="BQ6" s="239"/>
      <c r="BR6" s="160"/>
      <c r="BS6" s="160"/>
      <c r="BT6" s="163"/>
      <c r="BU6" s="166"/>
      <c r="BW6" s="21"/>
    </row>
    <row r="7" spans="1:77" ht="12" customHeight="1" thickBot="1">
      <c r="A7" s="208"/>
      <c r="B7" s="217"/>
      <c r="C7" s="218"/>
      <c r="D7" s="218"/>
      <c r="E7" s="218"/>
      <c r="F7" s="218"/>
      <c r="G7" s="219"/>
      <c r="H7" s="280"/>
      <c r="I7" s="97">
        <f>IF(J7="","",IF(J7&gt;L7,1,0))</f>
        <v>0</v>
      </c>
      <c r="J7" s="107">
        <v>15</v>
      </c>
      <c r="K7" s="108" t="s">
        <v>13</v>
      </c>
      <c r="L7" s="104">
        <v>17</v>
      </c>
      <c r="M7" s="97">
        <f>IF(L7="","",IF(L7&gt;J7,1,0))</f>
        <v>1</v>
      </c>
      <c r="N7" s="145"/>
      <c r="O7" s="97">
        <f>IF(P7="","",IF(P7&gt;R7,1,0))</f>
        <v>1</v>
      </c>
      <c r="P7" s="107">
        <v>15</v>
      </c>
      <c r="Q7" s="108" t="s">
        <v>13</v>
      </c>
      <c r="R7" s="104">
        <v>13</v>
      </c>
      <c r="S7" s="97">
        <f>IF(R7="","",IF(R7&gt;P7,1,0))</f>
        <v>0</v>
      </c>
      <c r="T7" s="204"/>
      <c r="U7" s="16" t="str">
        <f>IF(V7="","",IF(V7&gt;X7,1,0))</f>
        <v/>
      </c>
      <c r="V7" s="25"/>
      <c r="W7" s="26" t="s">
        <v>13</v>
      </c>
      <c r="X7" s="27"/>
      <c r="Y7" s="16" t="str">
        <f>IF(X7="","",IF(X7&gt;V7,1,0))</f>
        <v/>
      </c>
      <c r="Z7" s="145"/>
      <c r="AA7" s="97" t="str">
        <f>IF(AB7="","",IF(AB7&gt;AD7,1,0))</f>
        <v/>
      </c>
      <c r="AB7" s="107"/>
      <c r="AC7" s="108" t="s">
        <v>13</v>
      </c>
      <c r="AD7" s="104"/>
      <c r="AE7" s="97" t="str">
        <f>IF(AD7="","",IF(AD7&gt;AB7,1,0))</f>
        <v/>
      </c>
      <c r="AF7" s="200"/>
      <c r="AG7" s="51" t="str">
        <f>IF(AH7="","",IF(AH7&gt;AJ7,1,0))</f>
        <v/>
      </c>
      <c r="AH7" s="52"/>
      <c r="AI7" s="52" t="s">
        <v>13</v>
      </c>
      <c r="AJ7" s="63"/>
      <c r="AK7" s="51" t="str">
        <f>IF(AJ7="","",IF(AJ7&gt;AH7,1,0))</f>
        <v/>
      </c>
      <c r="AL7" s="201"/>
      <c r="AM7" s="34" t="str">
        <f>IF(AN7="","",IF(AN7&gt;AP7,1,0))</f>
        <v/>
      </c>
      <c r="AN7" s="38"/>
      <c r="AO7" s="38" t="s">
        <v>13</v>
      </c>
      <c r="AP7" s="46"/>
      <c r="AQ7" s="34" t="str">
        <f>IF(AP7="","",IF(AP7&gt;AN7,1,0))</f>
        <v/>
      </c>
      <c r="AR7" s="204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204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204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174"/>
      <c r="BK7" s="174"/>
      <c r="BL7" s="174"/>
      <c r="BM7" s="177"/>
      <c r="BN7" s="199"/>
      <c r="BO7" s="190"/>
      <c r="BP7" s="190"/>
      <c r="BQ7" s="240"/>
      <c r="BR7" s="190"/>
      <c r="BS7" s="190"/>
      <c r="BT7" s="187"/>
      <c r="BU7" s="188"/>
      <c r="BW7" s="21"/>
    </row>
    <row r="8" spans="1:77" ht="12" customHeight="1">
      <c r="A8" s="28">
        <f>B2</f>
        <v>0</v>
      </c>
      <c r="B8" s="220" t="str">
        <f>H4</f>
        <v>⑩</v>
      </c>
      <c r="C8" s="29"/>
      <c r="D8" s="30">
        <f>L4</f>
        <v>2</v>
      </c>
      <c r="E8" s="30" t="s">
        <v>13</v>
      </c>
      <c r="F8" s="30">
        <f>I4</f>
        <v>1</v>
      </c>
      <c r="G8" s="31"/>
      <c r="H8" s="211"/>
      <c r="I8" s="212"/>
      <c r="J8" s="212"/>
      <c r="K8" s="212"/>
      <c r="L8" s="212"/>
      <c r="M8" s="213"/>
      <c r="N8" s="143" t="s">
        <v>71</v>
      </c>
      <c r="O8" s="98">
        <f>IF(P9="","",SUM(O9:O11))</f>
        <v>2</v>
      </c>
      <c r="P8" s="12"/>
      <c r="Q8" s="13" t="s">
        <v>13</v>
      </c>
      <c r="R8" s="11">
        <f>IF(R9="","",SUM(S9:S11))</f>
        <v>0</v>
      </c>
      <c r="S8" s="12"/>
      <c r="T8" s="143" t="s">
        <v>72</v>
      </c>
      <c r="U8" s="98">
        <f>IF(V9="","",SUM(U9:U11))</f>
        <v>1</v>
      </c>
      <c r="V8" s="99"/>
      <c r="W8" s="101" t="s">
        <v>13</v>
      </c>
      <c r="X8" s="98">
        <f>IF(X9="","",SUM(Y9:Y11))</f>
        <v>2</v>
      </c>
      <c r="Y8" s="99"/>
      <c r="Z8" s="143" t="s">
        <v>73</v>
      </c>
      <c r="AA8" s="98">
        <f>IF(AB9="","",SUM(AA9:AA11))</f>
        <v>0</v>
      </c>
      <c r="AB8" s="99"/>
      <c r="AC8" s="101" t="s">
        <v>13</v>
      </c>
      <c r="AD8" s="98">
        <f>IF(AD9="","",SUM(AE9:AE11))</f>
        <v>2</v>
      </c>
      <c r="AE8" s="99"/>
      <c r="AF8" s="143" t="s">
        <v>19</v>
      </c>
      <c r="AG8" s="98" t="str">
        <f>IF(AH9="","",SUM(AG9:AG11))</f>
        <v/>
      </c>
      <c r="AH8" s="99"/>
      <c r="AI8" s="101" t="s">
        <v>13</v>
      </c>
      <c r="AJ8" s="98" t="str">
        <f>IF(AJ9="","",SUM(AK9:AK11))</f>
        <v/>
      </c>
      <c r="AK8" s="99"/>
      <c r="AL8" s="202" t="s">
        <v>34</v>
      </c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184"/>
      <c r="AS8" s="93" t="str">
        <f>IF(AT9="","",SUM(AS9:AS11))</f>
        <v/>
      </c>
      <c r="AT8" s="94"/>
      <c r="AU8" s="41" t="s">
        <v>13</v>
      </c>
      <c r="AV8" s="93" t="str">
        <f>IF(AV9="","",SUM(AW9:AW11))</f>
        <v/>
      </c>
      <c r="AW8" s="94"/>
      <c r="AX8" s="202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202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173">
        <f>SUMPRODUCT((D8=2)+(O8=2)+(U8=2)+(AA8=2)+(AG8=2)+(AM8=2)+(AS8=2)+(AY8=2)+(BE8=2))</f>
        <v>2</v>
      </c>
      <c r="BK8" s="205" t="s">
        <v>13</v>
      </c>
      <c r="BL8" s="173">
        <f>SUMPRODUCT((F8=2)+(R8=2)+(X8=2)+(AD8=2)+(AJ8=2)+(AP8=2)+(AV8=2)+(BB8=2)+(BH8=2))</f>
        <v>2</v>
      </c>
      <c r="BM8" s="232">
        <f t="shared" ref="BM8" si="0">SUM(BJ8*2)+BL8</f>
        <v>6</v>
      </c>
      <c r="BN8" s="198">
        <f>SUM(D8,,O8,U8,AA8,AG8,AM8,AS8,AY8,BE8)</f>
        <v>5</v>
      </c>
      <c r="BO8" s="189" t="s">
        <v>14</v>
      </c>
      <c r="BP8" s="189">
        <f>SUM(F8,R8,X8,AD8,AJ8,AP8,AV8,BB8,BH8)</f>
        <v>5</v>
      </c>
      <c r="BQ8" s="156">
        <f>SUM(BN8/BP8)</f>
        <v>1</v>
      </c>
      <c r="BR8" s="189">
        <f>SUM(J9,J10,J11,P9,P10,P11,V9,V10,V11,AB9,AB10,AB11,AH9,AH10,AH11,AN9,AN10,AN11,AT9,AT10,AT11,AZ9,AZ10,AZ11,BF9,BF10,BF11,D9,D10,D11)</f>
        <v>125</v>
      </c>
      <c r="BS8" s="189">
        <f>SUM(F9,F10,F11,L9,L10,L11,R9,R10,R11,X9,X10,X11,AD9,AD10,AD11,AJ9,AJ10,AJ11,AP9,AP10,AP11,AV9,AV10,AV11,BB9,BB10,BB11,BH9,BH10,BH11)</f>
        <v>142</v>
      </c>
      <c r="BT8" s="162">
        <f>SUM(BR8/BS8)</f>
        <v>0.88028169014084512</v>
      </c>
      <c r="BU8" s="166">
        <f>$BV8</f>
        <v>3</v>
      </c>
      <c r="BV8" s="1">
        <f>RANK(BY8,BY$4:BY$43)</f>
        <v>3</v>
      </c>
      <c r="BW8" s="88">
        <f>IF(BN8=0,0,IF(BP8=0,9,BQ8))</f>
        <v>1</v>
      </c>
      <c r="BX8" s="89">
        <f>IF(BR8=0,0,BT8)</f>
        <v>0.88028169014084512</v>
      </c>
      <c r="BY8" s="1">
        <f>BJ8+0.01*BW8+0.00001*BX8</f>
        <v>2.010008802816901</v>
      </c>
    </row>
    <row r="9" spans="1:77" ht="12" customHeight="1">
      <c r="A9" s="207" t="str">
        <f>H3</f>
        <v>INC</v>
      </c>
      <c r="B9" s="193"/>
      <c r="C9" s="33">
        <f>M5</f>
        <v>1</v>
      </c>
      <c r="D9" s="127">
        <f>SUM(L5)</f>
        <v>17</v>
      </c>
      <c r="E9" s="127" t="s">
        <v>13</v>
      </c>
      <c r="F9" s="127">
        <f>SUM(J5)</f>
        <v>15</v>
      </c>
      <c r="G9" s="15">
        <f>$I$5</f>
        <v>0</v>
      </c>
      <c r="H9" s="214"/>
      <c r="I9" s="215"/>
      <c r="J9" s="215"/>
      <c r="K9" s="215"/>
      <c r="L9" s="215"/>
      <c r="M9" s="216"/>
      <c r="N9" s="144"/>
      <c r="O9" s="16">
        <f>IF(P9="","",IF(P9&gt;R9,1,0))</f>
        <v>1</v>
      </c>
      <c r="P9" s="17">
        <v>15</v>
      </c>
      <c r="Q9" s="16" t="s">
        <v>13</v>
      </c>
      <c r="R9" s="18">
        <v>11</v>
      </c>
      <c r="S9" s="16">
        <f>IF(R9="","",IF(R9&gt;P9,1,0))</f>
        <v>0</v>
      </c>
      <c r="T9" s="144"/>
      <c r="U9" s="97">
        <f>IF(V9="","",IF(V9&gt;X9,1,0))</f>
        <v>0</v>
      </c>
      <c r="V9" s="105">
        <v>5</v>
      </c>
      <c r="W9" s="101" t="s">
        <v>13</v>
      </c>
      <c r="X9" s="102">
        <v>15</v>
      </c>
      <c r="Y9" s="97">
        <f>IF(X9="","",IF(X9&gt;V9,1,0))</f>
        <v>1</v>
      </c>
      <c r="Z9" s="144"/>
      <c r="AA9" s="97">
        <f>IF(AB9="","",IF(AB9&gt;AD9,1,0))</f>
        <v>0</v>
      </c>
      <c r="AB9" s="105">
        <v>13</v>
      </c>
      <c r="AC9" s="97" t="s">
        <v>13</v>
      </c>
      <c r="AD9" s="102">
        <v>15</v>
      </c>
      <c r="AE9" s="97">
        <f>IF(AD9="","",IF(AD9&gt;AB9,1,0))</f>
        <v>1</v>
      </c>
      <c r="AF9" s="144"/>
      <c r="AG9" s="97" t="str">
        <f>IF(AH9="","",IF(AH9&gt;AJ9,1,0))</f>
        <v/>
      </c>
      <c r="AH9" s="105"/>
      <c r="AI9" s="97" t="s">
        <v>13</v>
      </c>
      <c r="AJ9" s="102"/>
      <c r="AK9" s="97" t="str">
        <f>IF(AJ9="","",IF(AJ9&gt;AH9,1,0))</f>
        <v/>
      </c>
      <c r="AL9" s="203"/>
      <c r="AM9" s="16" t="str">
        <f>IF(AN9="","",IF(AN9&gt;AP9,1,0))</f>
        <v/>
      </c>
      <c r="AN9" s="17"/>
      <c r="AO9" s="16" t="s">
        <v>13</v>
      </c>
      <c r="AP9" s="18"/>
      <c r="AQ9" s="16" t="str">
        <f>IF(AP9="","",IF(AP9&gt;AN9,1,0))</f>
        <v/>
      </c>
      <c r="AR9" s="185"/>
      <c r="AS9" s="34" t="str">
        <f>IF(AT9="","",IF(AT9&gt;AV9,1,0))</f>
        <v/>
      </c>
      <c r="AT9" s="41"/>
      <c r="AU9" s="34" t="s">
        <v>13</v>
      </c>
      <c r="AV9" s="67"/>
      <c r="AW9" s="34" t="str">
        <f>IF(AV9="","",IF(AV9&gt;AT9,1,0))</f>
        <v/>
      </c>
      <c r="AX9" s="203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203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171"/>
      <c r="BK9" s="171"/>
      <c r="BL9" s="171"/>
      <c r="BM9" s="233"/>
      <c r="BN9" s="179"/>
      <c r="BO9" s="160"/>
      <c r="BP9" s="160"/>
      <c r="BQ9" s="157"/>
      <c r="BR9" s="160"/>
      <c r="BS9" s="160"/>
      <c r="BT9" s="163"/>
      <c r="BU9" s="166"/>
      <c r="BW9" s="21"/>
    </row>
    <row r="10" spans="1:77" ht="12" customHeight="1">
      <c r="A10" s="207"/>
      <c r="B10" s="193"/>
      <c r="C10" s="33">
        <f>M6</f>
        <v>0</v>
      </c>
      <c r="D10" s="127">
        <f>SUM(L6)</f>
        <v>11</v>
      </c>
      <c r="E10" s="127" t="s">
        <v>13</v>
      </c>
      <c r="F10" s="127">
        <f>SUM(J6)</f>
        <v>15</v>
      </c>
      <c r="G10" s="15">
        <f>I6</f>
        <v>1</v>
      </c>
      <c r="H10" s="214"/>
      <c r="I10" s="215"/>
      <c r="J10" s="215"/>
      <c r="K10" s="215"/>
      <c r="L10" s="215"/>
      <c r="M10" s="216"/>
      <c r="N10" s="144"/>
      <c r="O10" s="16">
        <f>IF(P10="","",IF(P10&gt;R10,1,0))</f>
        <v>1</v>
      </c>
      <c r="P10" s="19">
        <v>15</v>
      </c>
      <c r="Q10" s="16" t="s">
        <v>13</v>
      </c>
      <c r="R10" s="20">
        <v>13</v>
      </c>
      <c r="S10" s="16">
        <f>IF(R10="","",IF(R10&gt;P10,1,0))</f>
        <v>0</v>
      </c>
      <c r="T10" s="144"/>
      <c r="U10" s="97">
        <f>IF(V10="","",IF(V10&gt;X10,1,0))</f>
        <v>1</v>
      </c>
      <c r="V10" s="106">
        <v>15</v>
      </c>
      <c r="W10" s="101" t="s">
        <v>13</v>
      </c>
      <c r="X10" s="103">
        <v>13</v>
      </c>
      <c r="Y10" s="97">
        <f>IF(X10="","",IF(X10&gt;V10,1,0))</f>
        <v>0</v>
      </c>
      <c r="Z10" s="144"/>
      <c r="AA10" s="97">
        <f>IF(AB10="","",IF(AB10&gt;AD10,1,0))</f>
        <v>0</v>
      </c>
      <c r="AB10" s="106">
        <v>7</v>
      </c>
      <c r="AC10" s="97" t="s">
        <v>13</v>
      </c>
      <c r="AD10" s="103">
        <v>15</v>
      </c>
      <c r="AE10" s="97">
        <f>IF(AD10="","",IF(AD10&gt;AB10,1,0))</f>
        <v>1</v>
      </c>
      <c r="AF10" s="144"/>
      <c r="AG10" s="97" t="str">
        <f>IF(AH10="","",IF(AH10&gt;AJ10,1,0))</f>
        <v/>
      </c>
      <c r="AH10" s="106"/>
      <c r="AI10" s="97" t="s">
        <v>13</v>
      </c>
      <c r="AJ10" s="103"/>
      <c r="AK10" s="97" t="str">
        <f>IF(AJ10="","",IF(AJ10&gt;AH10,1,0))</f>
        <v/>
      </c>
      <c r="AL10" s="203"/>
      <c r="AM10" s="16" t="str">
        <f>IF(AN10="","",IF(AN10&gt;AP10,1,0))</f>
        <v/>
      </c>
      <c r="AN10" s="19"/>
      <c r="AO10" s="16" t="s">
        <v>13</v>
      </c>
      <c r="AP10" s="20"/>
      <c r="AQ10" s="16" t="str">
        <f>IF(AP10="","",IF(AP10&gt;AN10,1,0))</f>
        <v/>
      </c>
      <c r="AR10" s="185"/>
      <c r="AS10" s="34" t="str">
        <f>IF(AT10="","",IF(AT10&gt;AV10,1,0))</f>
        <v/>
      </c>
      <c r="AT10" s="34"/>
      <c r="AU10" s="34" t="s">
        <v>13</v>
      </c>
      <c r="AV10" s="35"/>
      <c r="AW10" s="34" t="str">
        <f>IF(AV10="","",IF(AV10&gt;AT10,1,0))</f>
        <v/>
      </c>
      <c r="AX10" s="203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203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171"/>
      <c r="BK10" s="171"/>
      <c r="BL10" s="171"/>
      <c r="BM10" s="233"/>
      <c r="BN10" s="179"/>
      <c r="BO10" s="160"/>
      <c r="BP10" s="160"/>
      <c r="BQ10" s="157"/>
      <c r="BR10" s="160"/>
      <c r="BS10" s="160"/>
      <c r="BT10" s="163"/>
      <c r="BU10" s="166"/>
      <c r="BW10" s="21"/>
    </row>
    <row r="11" spans="1:77" ht="12" customHeight="1" thickBot="1">
      <c r="A11" s="208"/>
      <c r="B11" s="221"/>
      <c r="C11" s="37">
        <f>M7</f>
        <v>1</v>
      </c>
      <c r="D11" s="22">
        <f>SUM(L7)</f>
        <v>17</v>
      </c>
      <c r="E11" s="22" t="s">
        <v>13</v>
      </c>
      <c r="F11" s="22">
        <f>SUM(J7)</f>
        <v>15</v>
      </c>
      <c r="G11" s="24">
        <f>I7</f>
        <v>0</v>
      </c>
      <c r="H11" s="217"/>
      <c r="I11" s="218"/>
      <c r="J11" s="218"/>
      <c r="K11" s="218"/>
      <c r="L11" s="218"/>
      <c r="M11" s="219"/>
      <c r="N11" s="145"/>
      <c r="O11" s="16" t="str">
        <f>IF(P11="","",IF(P11&gt;R11,1,0))</f>
        <v/>
      </c>
      <c r="P11" s="25"/>
      <c r="Q11" s="26" t="s">
        <v>13</v>
      </c>
      <c r="R11" s="27"/>
      <c r="S11" s="16" t="str">
        <f>IF(R11="","",IF(R11&gt;P11,1,0))</f>
        <v/>
      </c>
      <c r="T11" s="145"/>
      <c r="U11" s="97">
        <f>IF(V11="","",IF(V11&gt;X11,1,0))</f>
        <v>0</v>
      </c>
      <c r="V11" s="107">
        <v>10</v>
      </c>
      <c r="W11" s="108" t="s">
        <v>13</v>
      </c>
      <c r="X11" s="104">
        <v>15</v>
      </c>
      <c r="Y11" s="97">
        <f>IF(X11="","",IF(X11&gt;V11,1,0))</f>
        <v>1</v>
      </c>
      <c r="Z11" s="145"/>
      <c r="AA11" s="97" t="str">
        <f>IF(AB11="","",IF(AB11&gt;AD11,1,0))</f>
        <v/>
      </c>
      <c r="AB11" s="107"/>
      <c r="AC11" s="108" t="s">
        <v>13</v>
      </c>
      <c r="AD11" s="104"/>
      <c r="AE11" s="97" t="str">
        <f>IF(AD11="","",IF(AD11&gt;AB11,1,0))</f>
        <v/>
      </c>
      <c r="AF11" s="145"/>
      <c r="AG11" s="97" t="str">
        <f>IF(AH11="","",IF(AH11&gt;AJ11,1,0))</f>
        <v/>
      </c>
      <c r="AH11" s="107"/>
      <c r="AI11" s="108" t="s">
        <v>13</v>
      </c>
      <c r="AJ11" s="104"/>
      <c r="AK11" s="97" t="str">
        <f>IF(AJ11="","",IF(AJ11&gt;AH11,1,0))</f>
        <v/>
      </c>
      <c r="AL11" s="204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201"/>
      <c r="AS11" s="34" t="str">
        <f>IF(AT11="","",IF(AT11&gt;AV11,1,0))</f>
        <v/>
      </c>
      <c r="AT11" s="38"/>
      <c r="AU11" s="38" t="s">
        <v>13</v>
      </c>
      <c r="AV11" s="46"/>
      <c r="AW11" s="34" t="str">
        <f>IF(AV11="","",IF(AV11&gt;AT11,1,0))</f>
        <v/>
      </c>
      <c r="AX11" s="204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204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174"/>
      <c r="BK11" s="174"/>
      <c r="BL11" s="174"/>
      <c r="BM11" s="234"/>
      <c r="BN11" s="199"/>
      <c r="BO11" s="190"/>
      <c r="BP11" s="190"/>
      <c r="BQ11" s="191"/>
      <c r="BR11" s="190"/>
      <c r="BS11" s="190"/>
      <c r="BT11" s="187"/>
      <c r="BU11" s="188"/>
      <c r="BW11" s="21"/>
    </row>
    <row r="12" spans="1:77" ht="12" customHeight="1">
      <c r="A12" s="28">
        <f>H2</f>
        <v>0</v>
      </c>
      <c r="B12" s="228" t="str">
        <f>N4</f>
        <v>⑧</v>
      </c>
      <c r="C12" s="40"/>
      <c r="D12" s="41">
        <f>$R$4</f>
        <v>1</v>
      </c>
      <c r="E12" s="41" t="s">
        <v>13</v>
      </c>
      <c r="F12" s="41">
        <f>O4</f>
        <v>2</v>
      </c>
      <c r="G12" s="42"/>
      <c r="H12" s="229" t="str">
        <f>N8</f>
        <v>④</v>
      </c>
      <c r="I12" s="30"/>
      <c r="J12" s="30">
        <f>R8</f>
        <v>0</v>
      </c>
      <c r="K12" s="43" t="s">
        <v>13</v>
      </c>
      <c r="L12" s="41">
        <f>O8</f>
        <v>2</v>
      </c>
      <c r="M12" s="31"/>
      <c r="N12" s="211"/>
      <c r="O12" s="212"/>
      <c r="P12" s="212"/>
      <c r="Q12" s="212"/>
      <c r="R12" s="212"/>
      <c r="S12" s="213"/>
      <c r="T12" s="143" t="s">
        <v>75</v>
      </c>
      <c r="U12" s="11">
        <f>IF(V13="","",SUM(U13:U15))</f>
        <v>0</v>
      </c>
      <c r="V12" s="12"/>
      <c r="W12" s="13" t="s">
        <v>13</v>
      </c>
      <c r="X12" s="11">
        <f>IF(X13="","",SUM(Y13:Y15))</f>
        <v>2</v>
      </c>
      <c r="Y12" s="12"/>
      <c r="Z12" s="143" t="s">
        <v>74</v>
      </c>
      <c r="AA12" s="98">
        <f>IF(AB13="","",SUM(AA13:AA15))</f>
        <v>0</v>
      </c>
      <c r="AB12" s="99"/>
      <c r="AC12" s="101" t="s">
        <v>13</v>
      </c>
      <c r="AD12" s="98">
        <f>IF(AD13="","",SUM(AE13:AE15))</f>
        <v>2</v>
      </c>
      <c r="AE12" s="99"/>
      <c r="AF12" s="184"/>
      <c r="AG12" s="93" t="str">
        <f>IF(AH13="","",SUM(AG13:AG15))</f>
        <v/>
      </c>
      <c r="AH12" s="94"/>
      <c r="AI12" s="41" t="s">
        <v>13</v>
      </c>
      <c r="AJ12" s="93" t="str">
        <f>IF(AJ13="","",SUM(AK13:AK15))</f>
        <v/>
      </c>
      <c r="AK12" s="94"/>
      <c r="AL12" s="143" t="s">
        <v>22</v>
      </c>
      <c r="AM12" s="98" t="str">
        <f>IF(AN13="","",SUM(AM13:AM15))</f>
        <v/>
      </c>
      <c r="AN12" s="99"/>
      <c r="AO12" s="101" t="s">
        <v>13</v>
      </c>
      <c r="AP12" s="98" t="str">
        <f>IF(AP13="","",SUM(AQ13:AQ15))</f>
        <v/>
      </c>
      <c r="AQ12" s="99"/>
      <c r="AR12" s="202"/>
      <c r="AS12" s="11" t="str">
        <f>IF(AT13="","",SUM(AS13:AS15))</f>
        <v/>
      </c>
      <c r="AT12" s="12"/>
      <c r="AU12" s="13" t="s">
        <v>13</v>
      </c>
      <c r="AV12" s="11" t="str">
        <f>IF(AV13="","",SUM(AW13:AW15))</f>
        <v/>
      </c>
      <c r="AW12" s="12"/>
      <c r="AX12" s="202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202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173">
        <f>SUMPRODUCT((J12=2)+(D12=2)+(U12=2)+(AA12=2)+(AG12=2)+(AM12=2)+(AS12=2)+(AY12=2)+(BE12=2))</f>
        <v>0</v>
      </c>
      <c r="BK12" s="205" t="s">
        <v>14</v>
      </c>
      <c r="BL12" s="173">
        <f>SUMPRODUCT((L12=2)+(F12=2)+(X12=2)+(AD12=2)+(AJ12=2)+(AP12=2)+(AV12=2)+(BB12=2)+(BH12=2))</f>
        <v>4</v>
      </c>
      <c r="BM12" s="175">
        <f t="shared" ref="BM12" si="1">SUM(BJ12*2)+BL12</f>
        <v>4</v>
      </c>
      <c r="BN12" s="198">
        <f>SUM(D12,J12,O12,U12,AA12,AG12,AM12,AS12,AY12,BE12)</f>
        <v>1</v>
      </c>
      <c r="BO12" s="189" t="s">
        <v>14</v>
      </c>
      <c r="BP12" s="189">
        <f>SUM(F12,L12,X12,AD12,AJ12,AP12,AV12,BB12,BH12)</f>
        <v>8</v>
      </c>
      <c r="BQ12" s="156">
        <f>SUM(BN12/BP12)</f>
        <v>0.125</v>
      </c>
      <c r="BR12" s="189">
        <f>SUM(J13,J14,J15,P13,P14,P15,V13,V14,V15,AB13,AB14,AB15,AH13,AH14,AH15,AN13,AN14,AN15,AT13,AT14,AT15,AZ13,AZ14,AZ15,BF13,BF14,BF15,D13,D14,D15)</f>
        <v>105</v>
      </c>
      <c r="BS12" s="189">
        <f>SUM(F13,F14,F15,L13,L14,L15,R13,R14,R15,X13,X14,X15,AD13,AD14,AD15,AJ13,AJ14,AJ15,AP13,AP14,AP15,AV13,AV14,AV15,BB13,BB14,BB15,BH13,BH14,BH15)</f>
        <v>134</v>
      </c>
      <c r="BT12" s="162">
        <f>SUM(BR12/BS12)</f>
        <v>0.78358208955223885</v>
      </c>
      <c r="BU12" s="166">
        <f>$BV12</f>
        <v>5</v>
      </c>
      <c r="BV12" s="1">
        <f>RANK(BY12,BY$4:BY$43)</f>
        <v>5</v>
      </c>
      <c r="BW12" s="21">
        <f>IF(BN12=0,0,IF(BP12=0,9,BQ12))</f>
        <v>0.125</v>
      </c>
      <c r="BX12" s="1">
        <f>IF(BR12=0,0,BT12)</f>
        <v>0.78358208955223885</v>
      </c>
      <c r="BY12" s="1">
        <f>BJ12+0.01*BW12+0.00001*BX12</f>
        <v>1.2578358208955225E-3</v>
      </c>
    </row>
    <row r="13" spans="1:77" ht="12" customHeight="1">
      <c r="A13" s="207" t="str">
        <f>N3</f>
        <v>JKB</v>
      </c>
      <c r="B13" s="193"/>
      <c r="C13" s="33">
        <f>S5</f>
        <v>1</v>
      </c>
      <c r="D13" s="127">
        <f>R5</f>
        <v>15</v>
      </c>
      <c r="E13" s="127">
        <f>R3</f>
        <v>0</v>
      </c>
      <c r="F13" s="127">
        <f>SUM(P5)</f>
        <v>13</v>
      </c>
      <c r="G13" s="15">
        <f>O5</f>
        <v>0</v>
      </c>
      <c r="H13" s="230"/>
      <c r="I13" s="34">
        <f>S9</f>
        <v>0</v>
      </c>
      <c r="J13" s="34">
        <f>R9</f>
        <v>11</v>
      </c>
      <c r="K13" s="34" t="s">
        <v>13</v>
      </c>
      <c r="L13" s="35">
        <f>P9</f>
        <v>15</v>
      </c>
      <c r="M13" s="36">
        <f>O9</f>
        <v>1</v>
      </c>
      <c r="N13" s="214"/>
      <c r="O13" s="215"/>
      <c r="P13" s="215"/>
      <c r="Q13" s="215"/>
      <c r="R13" s="215"/>
      <c r="S13" s="216"/>
      <c r="T13" s="144"/>
      <c r="U13" s="16">
        <f>IF(V13="","",IF(V13&gt;X13,1,0))</f>
        <v>0</v>
      </c>
      <c r="V13" s="17">
        <v>9</v>
      </c>
      <c r="W13" s="16" t="s">
        <v>13</v>
      </c>
      <c r="X13" s="18">
        <v>15</v>
      </c>
      <c r="Y13" s="16">
        <f>IF(X13="","",IF(X13&gt;V13,1,0))</f>
        <v>1</v>
      </c>
      <c r="Z13" s="144"/>
      <c r="AA13" s="97">
        <f>IF(AB13="","",IF(AB13&gt;AD13,1,0))</f>
        <v>0</v>
      </c>
      <c r="AB13" s="105">
        <v>4</v>
      </c>
      <c r="AC13" s="97" t="s">
        <v>13</v>
      </c>
      <c r="AD13" s="102">
        <v>15</v>
      </c>
      <c r="AE13" s="97">
        <f>IF(AD13="","",IF(AD13&gt;AB13,1,0))</f>
        <v>1</v>
      </c>
      <c r="AF13" s="185"/>
      <c r="AG13" s="34"/>
      <c r="AH13" s="41"/>
      <c r="AI13" s="34" t="s">
        <v>13</v>
      </c>
      <c r="AJ13" s="67"/>
      <c r="AK13" s="34" t="str">
        <f>IF(AJ13="","",IF(AJ13&gt;AH13,1,0))</f>
        <v/>
      </c>
      <c r="AL13" s="144"/>
      <c r="AM13" s="97" t="str">
        <f>IF(AN13="","",IF(AN13&gt;AP13,1,0))</f>
        <v/>
      </c>
      <c r="AN13" s="105"/>
      <c r="AO13" s="97" t="s">
        <v>13</v>
      </c>
      <c r="AP13" s="102"/>
      <c r="AQ13" s="97" t="str">
        <f>IF(AP13="","",IF(AP13&gt;AN13,1,0))</f>
        <v/>
      </c>
      <c r="AR13" s="203"/>
      <c r="AS13" s="16" t="str">
        <f>IF(AT13="","",IF(AT13&gt;AV13,1,0))</f>
        <v/>
      </c>
      <c r="AT13" s="17"/>
      <c r="AU13" s="16" t="s">
        <v>13</v>
      </c>
      <c r="AV13" s="18"/>
      <c r="AW13" s="16" t="str">
        <f>IF(AV13="","",IF(AV13&gt;AT13,1,0))</f>
        <v/>
      </c>
      <c r="AX13" s="203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203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171"/>
      <c r="BK13" s="171"/>
      <c r="BL13" s="171"/>
      <c r="BM13" s="176"/>
      <c r="BN13" s="179"/>
      <c r="BO13" s="160"/>
      <c r="BP13" s="160"/>
      <c r="BQ13" s="157"/>
      <c r="BR13" s="160"/>
      <c r="BS13" s="160"/>
      <c r="BT13" s="163"/>
      <c r="BU13" s="166"/>
      <c r="BW13" s="21"/>
    </row>
    <row r="14" spans="1:77" ht="12" customHeight="1">
      <c r="A14" s="207"/>
      <c r="B14" s="193"/>
      <c r="C14" s="33">
        <f>S6</f>
        <v>0</v>
      </c>
      <c r="D14" s="127">
        <f>R6</f>
        <v>14</v>
      </c>
      <c r="E14" s="127" t="s">
        <v>13</v>
      </c>
      <c r="F14" s="127">
        <f>SUM(P6)</f>
        <v>16</v>
      </c>
      <c r="G14" s="15">
        <f>O6</f>
        <v>1</v>
      </c>
      <c r="H14" s="230"/>
      <c r="I14" s="34">
        <f>S10</f>
        <v>0</v>
      </c>
      <c r="J14" s="34">
        <f>R10</f>
        <v>13</v>
      </c>
      <c r="K14" s="34" t="s">
        <v>13</v>
      </c>
      <c r="L14" s="35">
        <f>P10</f>
        <v>15</v>
      </c>
      <c r="M14" s="42">
        <f>O10</f>
        <v>1</v>
      </c>
      <c r="N14" s="214"/>
      <c r="O14" s="215"/>
      <c r="P14" s="215"/>
      <c r="Q14" s="215"/>
      <c r="R14" s="215"/>
      <c r="S14" s="216"/>
      <c r="T14" s="144"/>
      <c r="U14" s="16">
        <f>IF(V14="","",IF(V14&gt;X14,1,0))</f>
        <v>0</v>
      </c>
      <c r="V14" s="19">
        <v>13</v>
      </c>
      <c r="W14" s="16" t="s">
        <v>13</v>
      </c>
      <c r="X14" s="20">
        <v>15</v>
      </c>
      <c r="Y14" s="16">
        <f>IF(X14="","",IF(X14&gt;V14,1,0))</f>
        <v>1</v>
      </c>
      <c r="Z14" s="144"/>
      <c r="AA14" s="97">
        <f>IF(AB14="","",IF(AB14&gt;AD14,1,0))</f>
        <v>0</v>
      </c>
      <c r="AB14" s="106">
        <v>13</v>
      </c>
      <c r="AC14" s="97" t="s">
        <v>13</v>
      </c>
      <c r="AD14" s="103">
        <v>15</v>
      </c>
      <c r="AE14" s="97">
        <f>IF(AD14="","",IF(AD14&gt;AB14,1,0))</f>
        <v>1</v>
      </c>
      <c r="AF14" s="185"/>
      <c r="AG14" s="34"/>
      <c r="AH14" s="34"/>
      <c r="AI14" s="34" t="s">
        <v>13</v>
      </c>
      <c r="AJ14" s="35"/>
      <c r="AK14" s="34" t="str">
        <f>IF(AJ14="","",IF(AJ14&gt;AH14,1,0))</f>
        <v/>
      </c>
      <c r="AL14" s="144"/>
      <c r="AM14" s="97" t="str">
        <f>IF(AN14="","",IF(AN14&gt;AP14,1,0))</f>
        <v/>
      </c>
      <c r="AN14" s="106"/>
      <c r="AO14" s="97" t="s">
        <v>13</v>
      </c>
      <c r="AP14" s="103"/>
      <c r="AQ14" s="97" t="str">
        <f>IF(AP14="","",IF(AP14&gt;AN14,1,0))</f>
        <v/>
      </c>
      <c r="AR14" s="203"/>
      <c r="AS14" s="16" t="str">
        <f>IF(AT14="","",IF(AT14&gt;AV14,1,0))</f>
        <v/>
      </c>
      <c r="AT14" s="19"/>
      <c r="AU14" s="16" t="s">
        <v>13</v>
      </c>
      <c r="AV14" s="20"/>
      <c r="AW14" s="16" t="str">
        <f>IF(AV14="","",IF(AV14&gt;AT14,1,0))</f>
        <v/>
      </c>
      <c r="AX14" s="203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203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171"/>
      <c r="BK14" s="171"/>
      <c r="BL14" s="171"/>
      <c r="BM14" s="176"/>
      <c r="BN14" s="179"/>
      <c r="BO14" s="160"/>
      <c r="BP14" s="160"/>
      <c r="BQ14" s="157"/>
      <c r="BR14" s="160"/>
      <c r="BS14" s="160"/>
      <c r="BT14" s="163"/>
      <c r="BU14" s="166"/>
      <c r="BW14" s="21"/>
    </row>
    <row r="15" spans="1:77" ht="12" customHeight="1" thickBot="1">
      <c r="A15" s="208"/>
      <c r="B15" s="227"/>
      <c r="C15" s="44">
        <f>S7</f>
        <v>0</v>
      </c>
      <c r="D15" s="122">
        <f>R7</f>
        <v>13</v>
      </c>
      <c r="E15" s="122" t="s">
        <v>13</v>
      </c>
      <c r="F15" s="122">
        <f>SUM(P7)</f>
        <v>15</v>
      </c>
      <c r="G15" s="45">
        <f>O7</f>
        <v>1</v>
      </c>
      <c r="H15" s="231"/>
      <c r="I15" s="38" t="str">
        <f>S11</f>
        <v/>
      </c>
      <c r="J15" s="38">
        <f>R11</f>
        <v>0</v>
      </c>
      <c r="K15" s="38" t="s">
        <v>13</v>
      </c>
      <c r="L15" s="46">
        <f>P11</f>
        <v>0</v>
      </c>
      <c r="M15" s="39" t="str">
        <f>O11</f>
        <v/>
      </c>
      <c r="N15" s="217"/>
      <c r="O15" s="218"/>
      <c r="P15" s="218"/>
      <c r="Q15" s="218"/>
      <c r="R15" s="218"/>
      <c r="S15" s="219"/>
      <c r="T15" s="145"/>
      <c r="U15" s="16" t="str">
        <f>IF(V15="","",IF(V15&gt;X15,1,0))</f>
        <v/>
      </c>
      <c r="V15" s="25"/>
      <c r="W15" s="16" t="s">
        <v>13</v>
      </c>
      <c r="X15" s="27"/>
      <c r="Y15" s="16" t="str">
        <f>IF(X15="","",IF(X15&gt;V15,1,0))</f>
        <v/>
      </c>
      <c r="Z15" s="145"/>
      <c r="AA15" s="97" t="str">
        <f>IF(AB15="","",IF(AB15&gt;AD15,1,0))</f>
        <v/>
      </c>
      <c r="AB15" s="107"/>
      <c r="AC15" s="108" t="s">
        <v>13</v>
      </c>
      <c r="AD15" s="104"/>
      <c r="AE15" s="97" t="str">
        <f>IF(AD15="","",IF(AD15&gt;AB15,1,0))</f>
        <v/>
      </c>
      <c r="AF15" s="201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145"/>
      <c r="AM15" s="97" t="str">
        <f>IF(AN15="","",IF(AN15&gt;AP15,1,0))</f>
        <v/>
      </c>
      <c r="AN15" s="107"/>
      <c r="AO15" s="108" t="s">
        <v>13</v>
      </c>
      <c r="AP15" s="104"/>
      <c r="AQ15" s="97" t="str">
        <f>IF(AP15="","",IF(AP15&gt;AN15,1,0))</f>
        <v/>
      </c>
      <c r="AR15" s="204"/>
      <c r="AS15" s="16" t="str">
        <f>IF(AT15="","",IF(AT15&gt;AV15,1,0))</f>
        <v/>
      </c>
      <c r="AT15" s="25"/>
      <c r="AU15" s="26" t="s">
        <v>13</v>
      </c>
      <c r="AV15" s="27"/>
      <c r="AW15" s="16" t="str">
        <f>IF(AV15="","",IF(AV15&gt;AT15,1,0))</f>
        <v/>
      </c>
      <c r="AX15" s="204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204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174"/>
      <c r="BK15" s="174"/>
      <c r="BL15" s="174"/>
      <c r="BM15" s="177"/>
      <c r="BN15" s="199"/>
      <c r="BO15" s="190"/>
      <c r="BP15" s="190"/>
      <c r="BQ15" s="191"/>
      <c r="BR15" s="190"/>
      <c r="BS15" s="190"/>
      <c r="BT15" s="187"/>
      <c r="BU15" s="188"/>
      <c r="BW15" s="21"/>
    </row>
    <row r="16" spans="1:77" ht="12" customHeight="1">
      <c r="A16" s="28">
        <f>N2</f>
        <v>0</v>
      </c>
      <c r="B16" s="220" t="str">
        <f>T4</f>
        <v>⑤</v>
      </c>
      <c r="C16" s="29"/>
      <c r="D16" s="30">
        <f>X4</f>
        <v>2</v>
      </c>
      <c r="E16" s="30" t="s">
        <v>13</v>
      </c>
      <c r="F16" s="30">
        <f>U4</f>
        <v>0</v>
      </c>
      <c r="G16" s="31"/>
      <c r="H16" s="195" t="str">
        <f>$T$8</f>
        <v>⑦</v>
      </c>
      <c r="I16" s="30"/>
      <c r="J16" s="30">
        <f>X8</f>
        <v>2</v>
      </c>
      <c r="K16" s="30" t="s">
        <v>13</v>
      </c>
      <c r="L16" s="47">
        <f>SUM(U8)</f>
        <v>1</v>
      </c>
      <c r="M16" s="31"/>
      <c r="N16" s="181" t="str">
        <f>T12</f>
        <v>②</v>
      </c>
      <c r="O16" s="30"/>
      <c r="P16" s="30">
        <f>X12</f>
        <v>2</v>
      </c>
      <c r="Q16" s="30" t="s">
        <v>13</v>
      </c>
      <c r="R16" s="43">
        <f>U12</f>
        <v>0</v>
      </c>
      <c r="S16" s="31"/>
      <c r="T16" s="211"/>
      <c r="U16" s="212"/>
      <c r="V16" s="212"/>
      <c r="W16" s="212"/>
      <c r="X16" s="212"/>
      <c r="Y16" s="213"/>
      <c r="Z16" s="143" t="s">
        <v>76</v>
      </c>
      <c r="AA16" s="98">
        <f>IF(AB17="","",SUM(AA17:AA19))</f>
        <v>1</v>
      </c>
      <c r="AB16" s="99"/>
      <c r="AC16" s="101" t="s">
        <v>13</v>
      </c>
      <c r="AD16" s="98">
        <f>IF(AD17="","",SUM(AE17:AE19))</f>
        <v>2</v>
      </c>
      <c r="AE16" s="99"/>
      <c r="AF16" s="143" t="s">
        <v>20</v>
      </c>
      <c r="AG16" s="98" t="str">
        <f>IF(AH17="","",SUM(AG17:AG19))</f>
        <v/>
      </c>
      <c r="AH16" s="99"/>
      <c r="AI16" s="101" t="s">
        <v>13</v>
      </c>
      <c r="AJ16" s="98" t="str">
        <f>IF(AJ17="","",SUM(AK17:AK19))</f>
        <v/>
      </c>
      <c r="AK16" s="99"/>
      <c r="AL16" s="181"/>
      <c r="AM16" s="47" t="str">
        <f>IF(AN17="","",SUM(AM17:AM19))</f>
        <v/>
      </c>
      <c r="AN16" s="109"/>
      <c r="AO16" s="110" t="s">
        <v>13</v>
      </c>
      <c r="AP16" s="47" t="str">
        <f>IF(AP17="","",SUM(AQ17:AQ19))</f>
        <v/>
      </c>
      <c r="AQ16" s="109"/>
      <c r="AR16" s="184"/>
      <c r="AS16" s="93" t="str">
        <f>IF(AT17="","",SUM(AS17:AS19))</f>
        <v/>
      </c>
      <c r="AT16" s="94"/>
      <c r="AU16" s="41" t="s">
        <v>13</v>
      </c>
      <c r="AV16" s="93" t="str">
        <f>IF(AV17="","",SUM(AW17:AW19))</f>
        <v/>
      </c>
      <c r="AW16" s="94"/>
      <c r="AX16" s="202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202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173">
        <f>SUMPRODUCT((J16=2)+(P16=2)+(D16=2)+(AA16=2)+(AG16=2)+(AM16=2)+(AS16=2)+(AY16=2)+(BE16=2))</f>
        <v>3</v>
      </c>
      <c r="BK16" s="205" t="s">
        <v>14</v>
      </c>
      <c r="BL16" s="173">
        <f>SUMPRODUCT((L16=2)+(R16=2)+(F16=2)+(AD16=2)+(AJ16=2)+(AP16=2)+(AV16=2)+(BB16=2)+(BH16=2))</f>
        <v>1</v>
      </c>
      <c r="BM16" s="175">
        <f t="shared" ref="BM16" si="2">SUM(BJ16*2)+BL16</f>
        <v>7</v>
      </c>
      <c r="BN16" s="198">
        <f>SUM(D16,J16,P16,U16,AA16,AG16,AM16,AS16,AY16,BE16)</f>
        <v>7</v>
      </c>
      <c r="BO16" s="189" t="s">
        <v>14</v>
      </c>
      <c r="BP16" s="189">
        <f>SUM(F16,L16,R16,AD16,AJ16,AP16,AV16,BB16,BH16)</f>
        <v>3</v>
      </c>
      <c r="BQ16" s="156">
        <f>SUM(BN16/BP16)</f>
        <v>2.3333333333333335</v>
      </c>
      <c r="BR16" s="189">
        <f>SUM(J17,J18,J19,P17,P18,P19,V17,V18,V19,AB17,AB18,AB19,AH17,AH18,AH19,AN17,AN18,AN19,AT17,AT18,AT19,AZ17,AZ18,AZ19,BF17,BF18,BF19,D17,D18,D19)</f>
        <v>140</v>
      </c>
      <c r="BS16" s="189">
        <f>SUM(F17,F18,F19,L17,L18,L19,R17,R18,R19,X17,X18,X19,AD17,AD18,AD19,AJ17,AJ18,AJ19,AP17,AP18,AP19,AV17,AV18,AV19,BB17,BB18,BB19,BH17,BH18,BH19)</f>
        <v>104</v>
      </c>
      <c r="BT16" s="162">
        <f>SUM(BR16/BS16)</f>
        <v>1.3461538461538463</v>
      </c>
      <c r="BU16" s="166">
        <f>$BV16</f>
        <v>2</v>
      </c>
      <c r="BV16" s="1">
        <f>RANK(BY16,BY$4:BY$43)</f>
        <v>2</v>
      </c>
      <c r="BW16" s="21">
        <f>IF(BN16=0,0,IF(BP16=0,9,BQ16))</f>
        <v>2.3333333333333335</v>
      </c>
      <c r="BX16" s="1">
        <f>IF(BR16=0,0,BT16)</f>
        <v>1.3461538461538463</v>
      </c>
      <c r="BY16" s="1">
        <f>BJ16+0.01*BW16+0.00001*BX16</f>
        <v>3.0233467948717951</v>
      </c>
    </row>
    <row r="17" spans="1:77" ht="12" customHeight="1" thickBot="1">
      <c r="A17" s="207" t="str">
        <f>T3</f>
        <v>ペガサス</v>
      </c>
      <c r="B17" s="193"/>
      <c r="C17" s="33">
        <f>Y5</f>
        <v>1</v>
      </c>
      <c r="D17" s="127">
        <f>X5</f>
        <v>15</v>
      </c>
      <c r="E17" s="127" t="s">
        <v>14</v>
      </c>
      <c r="F17" s="127">
        <f>V5</f>
        <v>3</v>
      </c>
      <c r="G17" s="15">
        <f>U5</f>
        <v>0</v>
      </c>
      <c r="H17" s="196"/>
      <c r="I17" s="34">
        <f>Y9</f>
        <v>1</v>
      </c>
      <c r="J17" s="34">
        <f>X9</f>
        <v>15</v>
      </c>
      <c r="K17" s="34" t="s">
        <v>13</v>
      </c>
      <c r="L17" s="34">
        <f>V9</f>
        <v>5</v>
      </c>
      <c r="M17" s="48">
        <f>U9</f>
        <v>0</v>
      </c>
      <c r="N17" s="182"/>
      <c r="O17" s="35">
        <f>Y13</f>
        <v>1</v>
      </c>
      <c r="P17" s="48">
        <f>X13</f>
        <v>15</v>
      </c>
      <c r="Q17" s="34" t="s">
        <v>13</v>
      </c>
      <c r="R17" s="35">
        <f>V13</f>
        <v>9</v>
      </c>
      <c r="S17" s="48">
        <f>U13</f>
        <v>0</v>
      </c>
      <c r="T17" s="214"/>
      <c r="U17" s="215"/>
      <c r="V17" s="215"/>
      <c r="W17" s="215"/>
      <c r="X17" s="215"/>
      <c r="Y17" s="216"/>
      <c r="Z17" s="144"/>
      <c r="AA17" s="97">
        <f>IF(AB17="","",IF(AB17&gt;AD17,1,0))</f>
        <v>1</v>
      </c>
      <c r="AB17" s="105">
        <v>15</v>
      </c>
      <c r="AC17" s="97" t="s">
        <v>13</v>
      </c>
      <c r="AD17" s="102">
        <v>13</v>
      </c>
      <c r="AE17" s="97">
        <f>IF(AD17="","",IF(AD17&gt;AB17,1,0))</f>
        <v>0</v>
      </c>
      <c r="AF17" s="144"/>
      <c r="AG17" s="97" t="str">
        <f>IF(AH17="","",IF(AH17&gt;AJ17,1,0))</f>
        <v/>
      </c>
      <c r="AH17" s="105"/>
      <c r="AI17" s="97" t="s">
        <v>13</v>
      </c>
      <c r="AJ17" s="102"/>
      <c r="AK17" s="97" t="str">
        <f>IF(AJ17="","",IF(AJ17&gt;AH17,1,0))</f>
        <v/>
      </c>
      <c r="AL17" s="182"/>
      <c r="AM17" s="51" t="str">
        <f>IF(AN17="","",IF(AN17&gt;AP17,1,0))</f>
        <v/>
      </c>
      <c r="AN17" s="110"/>
      <c r="AO17" s="51" t="s">
        <v>13</v>
      </c>
      <c r="AP17" s="59"/>
      <c r="AQ17" s="51" t="str">
        <f>IF(AP17="","",IF(AP17&gt;AN17,1,0))</f>
        <v/>
      </c>
      <c r="AR17" s="185"/>
      <c r="AS17" s="34" t="str">
        <f>IF(AT17="","",IF(AT17&gt;AV17,1,0))</f>
        <v/>
      </c>
      <c r="AT17" s="41"/>
      <c r="AU17" s="34" t="s">
        <v>13</v>
      </c>
      <c r="AV17" s="67"/>
      <c r="AW17" s="34" t="str">
        <f>IF(AV17="","",IF(AV17&gt;AT17,1,0))</f>
        <v/>
      </c>
      <c r="AX17" s="203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203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171"/>
      <c r="BK17" s="171"/>
      <c r="BL17" s="171"/>
      <c r="BM17" s="176"/>
      <c r="BN17" s="179"/>
      <c r="BO17" s="160"/>
      <c r="BP17" s="160"/>
      <c r="BQ17" s="157"/>
      <c r="BR17" s="160"/>
      <c r="BS17" s="160"/>
      <c r="BT17" s="163"/>
      <c r="BU17" s="166"/>
      <c r="BW17" s="21"/>
    </row>
    <row r="18" spans="1:77" ht="12" customHeight="1">
      <c r="A18" s="207"/>
      <c r="B18" s="193"/>
      <c r="C18" s="33">
        <f>Y6</f>
        <v>1</v>
      </c>
      <c r="D18" s="127">
        <f>X6</f>
        <v>15</v>
      </c>
      <c r="E18" s="47" t="s">
        <v>13</v>
      </c>
      <c r="F18" s="127">
        <f>V6</f>
        <v>6</v>
      </c>
      <c r="G18" s="15">
        <f>U6</f>
        <v>0</v>
      </c>
      <c r="H18" s="196"/>
      <c r="I18" s="34">
        <f>Y10</f>
        <v>0</v>
      </c>
      <c r="J18" s="34">
        <f>X10</f>
        <v>13</v>
      </c>
      <c r="K18" s="34" t="s">
        <v>13</v>
      </c>
      <c r="L18" s="34">
        <f>V10</f>
        <v>15</v>
      </c>
      <c r="M18" s="48">
        <f>U10</f>
        <v>1</v>
      </c>
      <c r="N18" s="182"/>
      <c r="O18" s="35">
        <f>Y14</f>
        <v>1</v>
      </c>
      <c r="P18" s="48">
        <f>X14</f>
        <v>15</v>
      </c>
      <c r="Q18" s="34" t="s">
        <v>13</v>
      </c>
      <c r="R18" s="35">
        <f>V14</f>
        <v>13</v>
      </c>
      <c r="S18" s="48">
        <f>U14</f>
        <v>0</v>
      </c>
      <c r="T18" s="214"/>
      <c r="U18" s="215"/>
      <c r="V18" s="215"/>
      <c r="W18" s="215"/>
      <c r="X18" s="215"/>
      <c r="Y18" s="216"/>
      <c r="Z18" s="144"/>
      <c r="AA18" s="97">
        <f>IF(AB18="","",IF(AB18&gt;AD18,1,0))</f>
        <v>0</v>
      </c>
      <c r="AB18" s="106">
        <v>13</v>
      </c>
      <c r="AC18" s="97" t="s">
        <v>13</v>
      </c>
      <c r="AD18" s="103">
        <v>15</v>
      </c>
      <c r="AE18" s="97">
        <f>IF(AD18="","",IF(AD18&gt;AB18,1,0))</f>
        <v>1</v>
      </c>
      <c r="AF18" s="144"/>
      <c r="AG18" s="97" t="str">
        <f>IF(AH18="","",IF(AH18&gt;AJ18,1,0))</f>
        <v/>
      </c>
      <c r="AH18" s="106"/>
      <c r="AI18" s="97" t="s">
        <v>13</v>
      </c>
      <c r="AJ18" s="103"/>
      <c r="AK18" s="97" t="str">
        <f>IF(AJ18="","",IF(AJ18&gt;AH18,1,0))</f>
        <v/>
      </c>
      <c r="AL18" s="182"/>
      <c r="AM18" s="51" t="str">
        <f>IF(AN18="","",IF(AN18&gt;AP18,1,0))</f>
        <v/>
      </c>
      <c r="AN18" s="51"/>
      <c r="AO18" s="51" t="s">
        <v>13</v>
      </c>
      <c r="AP18" s="62"/>
      <c r="AQ18" s="51" t="str">
        <f>IF(AP18="","",IF(AP18&gt;AN18,1,0))</f>
        <v/>
      </c>
      <c r="AR18" s="185"/>
      <c r="AS18" s="34" t="str">
        <f>IF(AT18="","",IF(AT18&gt;AV18,1,0))</f>
        <v/>
      </c>
      <c r="AT18" s="34"/>
      <c r="AU18" s="34" t="s">
        <v>13</v>
      </c>
      <c r="AV18" s="35"/>
      <c r="AW18" s="34" t="str">
        <f>IF(AV18="","",IF(AV18&gt;AT18,1,0))</f>
        <v/>
      </c>
      <c r="AX18" s="203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203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171"/>
      <c r="BK18" s="171"/>
      <c r="BL18" s="171"/>
      <c r="BM18" s="176"/>
      <c r="BN18" s="179"/>
      <c r="BO18" s="160"/>
      <c r="BP18" s="160"/>
      <c r="BQ18" s="157"/>
      <c r="BR18" s="160"/>
      <c r="BS18" s="160"/>
      <c r="BT18" s="163"/>
      <c r="BU18" s="166"/>
      <c r="BW18" s="21"/>
    </row>
    <row r="19" spans="1:77" ht="12" customHeight="1" thickBot="1">
      <c r="A19" s="208"/>
      <c r="B19" s="221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206"/>
      <c r="I19" s="38">
        <f>Y11</f>
        <v>1</v>
      </c>
      <c r="J19" s="38">
        <f>X11</f>
        <v>15</v>
      </c>
      <c r="K19" s="38" t="s">
        <v>13</v>
      </c>
      <c r="L19" s="38">
        <f>V11</f>
        <v>10</v>
      </c>
      <c r="M19" s="49">
        <f>U11</f>
        <v>0</v>
      </c>
      <c r="N19" s="200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217"/>
      <c r="U19" s="218"/>
      <c r="V19" s="218"/>
      <c r="W19" s="218"/>
      <c r="X19" s="218"/>
      <c r="Y19" s="219"/>
      <c r="Z19" s="145"/>
      <c r="AA19" s="97">
        <f>IF(AB19="","",IF(AB19&gt;AD19,1,0))</f>
        <v>0</v>
      </c>
      <c r="AB19" s="107">
        <v>9</v>
      </c>
      <c r="AC19" s="108" t="s">
        <v>13</v>
      </c>
      <c r="AD19" s="104">
        <v>15</v>
      </c>
      <c r="AE19" s="97">
        <f>IF(AD19="","",IF(AD19&gt;AB19,1,0))</f>
        <v>1</v>
      </c>
      <c r="AF19" s="145"/>
      <c r="AG19" s="97" t="str">
        <f>IF(AH19="","",IF(AH19&gt;AJ19,1,0))</f>
        <v/>
      </c>
      <c r="AH19" s="107"/>
      <c r="AI19" s="108" t="s">
        <v>13</v>
      </c>
      <c r="AJ19" s="104"/>
      <c r="AK19" s="97" t="str">
        <f>IF(AJ19="","",IF(AJ19&gt;AH19,1,0))</f>
        <v/>
      </c>
      <c r="AL19" s="200"/>
      <c r="AM19" s="51" t="str">
        <f>IF(AN19="","",IF(AN19&gt;AP19,1,0))</f>
        <v/>
      </c>
      <c r="AN19" s="52"/>
      <c r="AO19" s="52" t="s">
        <v>13</v>
      </c>
      <c r="AP19" s="63"/>
      <c r="AQ19" s="51" t="str">
        <f>IF(AP19="","",IF(AP19&gt;AN19,1,0))</f>
        <v/>
      </c>
      <c r="AR19" s="201"/>
      <c r="AS19" s="34" t="str">
        <f>IF(AT19="","",IF(AT19&gt;AV19,1,0))</f>
        <v/>
      </c>
      <c r="AT19" s="38"/>
      <c r="AU19" s="38" t="s">
        <v>13</v>
      </c>
      <c r="AV19" s="46"/>
      <c r="AW19" s="34" t="str">
        <f>IF(AV19="","",IF(AV19&gt;AT19,1,0))</f>
        <v/>
      </c>
      <c r="AX19" s="204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204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174"/>
      <c r="BK19" s="174"/>
      <c r="BL19" s="174"/>
      <c r="BM19" s="177"/>
      <c r="BN19" s="199"/>
      <c r="BO19" s="190"/>
      <c r="BP19" s="190"/>
      <c r="BQ19" s="191"/>
      <c r="BR19" s="190"/>
      <c r="BS19" s="190"/>
      <c r="BT19" s="187"/>
      <c r="BU19" s="188"/>
      <c r="BW19" s="21"/>
    </row>
    <row r="20" spans="1:77" ht="12" customHeight="1">
      <c r="A20" s="28">
        <f>T2</f>
        <v>0</v>
      </c>
      <c r="B20" s="220" t="str">
        <f>Z4</f>
        <v>③</v>
      </c>
      <c r="C20" s="40"/>
      <c r="D20" s="41">
        <f>AD4</f>
        <v>2</v>
      </c>
      <c r="E20" s="41" t="s">
        <v>13</v>
      </c>
      <c r="F20" s="41">
        <f>AA4</f>
        <v>0</v>
      </c>
      <c r="G20" s="42"/>
      <c r="H20" s="195" t="str">
        <f>$Z$8</f>
        <v>①</v>
      </c>
      <c r="I20" s="30"/>
      <c r="J20" s="30">
        <f>AD8</f>
        <v>2</v>
      </c>
      <c r="K20" s="30" t="s">
        <v>13</v>
      </c>
      <c r="L20" s="43">
        <f>AA8</f>
        <v>0</v>
      </c>
      <c r="M20" s="31"/>
      <c r="N20" s="181" t="str">
        <f>$Z$12</f>
        <v>⑥</v>
      </c>
      <c r="O20" s="30"/>
      <c r="P20" s="30">
        <f>AD12</f>
        <v>2</v>
      </c>
      <c r="Q20" s="30" t="s">
        <v>13</v>
      </c>
      <c r="R20" s="43">
        <f>AA12</f>
        <v>0</v>
      </c>
      <c r="S20" s="31"/>
      <c r="T20" s="181" t="str">
        <f>Z16</f>
        <v>⑨</v>
      </c>
      <c r="U20" s="50"/>
      <c r="V20" s="30">
        <f>AD16</f>
        <v>2</v>
      </c>
      <c r="W20" s="30" t="s">
        <v>13</v>
      </c>
      <c r="X20" s="43">
        <f>AA16</f>
        <v>1</v>
      </c>
      <c r="Y20" s="31"/>
      <c r="Z20" s="211"/>
      <c r="AA20" s="212"/>
      <c r="AB20" s="212"/>
      <c r="AC20" s="212"/>
      <c r="AD20" s="212"/>
      <c r="AE20" s="213"/>
      <c r="AF20" s="143" t="s">
        <v>21</v>
      </c>
      <c r="AG20" s="98" t="str">
        <f>IF(AH21="","",SUM(AG21:AG23))</f>
        <v/>
      </c>
      <c r="AH20" s="99"/>
      <c r="AI20" s="101" t="s">
        <v>13</v>
      </c>
      <c r="AJ20" s="98" t="str">
        <f>IF(AJ21="","",SUM(AK21:AK23))</f>
        <v/>
      </c>
      <c r="AK20" s="99"/>
      <c r="AL20" s="143" t="s">
        <v>23</v>
      </c>
      <c r="AM20" s="98" t="str">
        <f>IF(AN21="","",SUM(AM21:AM23))</f>
        <v/>
      </c>
      <c r="AN20" s="99"/>
      <c r="AO20" s="101" t="s">
        <v>13</v>
      </c>
      <c r="AP20" s="98" t="str">
        <f>IF(AP21="","",SUM(AQ21:AQ23))</f>
        <v/>
      </c>
      <c r="AQ20" s="99"/>
      <c r="AR20" s="202"/>
      <c r="AS20" s="11" t="str">
        <f>IF(AT21="","",SUM(AS21:AS23))</f>
        <v/>
      </c>
      <c r="AT20" s="12"/>
      <c r="AU20" s="13" t="s">
        <v>13</v>
      </c>
      <c r="AV20" s="11" t="str">
        <f>IF(AV21="","",SUM(AW21:AW23))</f>
        <v/>
      </c>
      <c r="AW20" s="12"/>
      <c r="AX20" s="202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202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173">
        <f>SUMPRODUCT((D20=2)+(J20=2)+(P20=2)+(V20=2)+(AG20=2)+(AM20=2)+(AS20=2)+(AY20=2)+(BE20=2))</f>
        <v>4</v>
      </c>
      <c r="BK20" s="205" t="s">
        <v>14</v>
      </c>
      <c r="BL20" s="173">
        <f>SUMPRODUCT((L20=2)+(R20=2)+(F20=2)+(X20=2)+(AJ20=2)+(AP20=2)+(AV20=2)+(BB20=2)+(BH20=2))</f>
        <v>0</v>
      </c>
      <c r="BM20" s="175">
        <f t="shared" ref="BM20" si="3">SUM(BJ20*2)+BL20</f>
        <v>8</v>
      </c>
      <c r="BN20" s="198">
        <f>SUM(D20,J20,P20,V20,,AG20,AM20,AS20,AY20,BE20)</f>
        <v>8</v>
      </c>
      <c r="BO20" s="189" t="s">
        <v>14</v>
      </c>
      <c r="BP20" s="189">
        <f>SUM(F20,L20,R20,X20,AJ20,AP20,AV20,BB20,BH20)</f>
        <v>1</v>
      </c>
      <c r="BQ20" s="156">
        <f>SUM(BN20/BP20)</f>
        <v>8</v>
      </c>
      <c r="BR20" s="189">
        <f>SUM(J21,J22,J23,P21,P22,P23,V21,V22,V23,AB21,AB22,AB23,AH21,AH22,AH23,AN21,AN22,AN23,AT21,AT22,AT23,AZ21,AZ22,AZ23,BF21,BF22,BF23,D21,D22,D23)</f>
        <v>133</v>
      </c>
      <c r="BS20" s="189">
        <f>SUM(F21,F22,F23,L21,L22,L23,R21,R22,R23,X21,X22,X23,AD21,AD22,AD23,AJ21,AJ22,AJ23,AP21,AP22,AP23,AV21,AV22,AV23,BB21,BB22,BB23,BH21,BH22,BH23)</f>
        <v>91</v>
      </c>
      <c r="BT20" s="162">
        <f>SUM(BR20/BS20)</f>
        <v>1.4615384615384615</v>
      </c>
      <c r="BU20" s="166">
        <f>$BV20</f>
        <v>1</v>
      </c>
      <c r="BV20" s="1">
        <f>RANK(BY20,BY$4:BY$43)</f>
        <v>1</v>
      </c>
      <c r="BW20" s="21">
        <f>IF(BN20=0,0,IF(BP20=0,9,BQ20))</f>
        <v>8</v>
      </c>
      <c r="BX20" s="1">
        <f>IF(BR20=0,0,BT20)</f>
        <v>1.4615384615384615</v>
      </c>
      <c r="BY20" s="1">
        <f>BJ20+0.01*BW20+0.00001*BX20</f>
        <v>4.0800146153846155</v>
      </c>
    </row>
    <row r="21" spans="1:77" ht="12" customHeight="1">
      <c r="A21" s="225" t="str">
        <f>Z3</f>
        <v>ユーアイクラブ</v>
      </c>
      <c r="B21" s="193"/>
      <c r="C21" s="33">
        <f>AE5</f>
        <v>1</v>
      </c>
      <c r="D21" s="127">
        <f>AD5</f>
        <v>15</v>
      </c>
      <c r="E21" s="127" t="s">
        <v>14</v>
      </c>
      <c r="F21" s="127">
        <f>AB5</f>
        <v>12</v>
      </c>
      <c r="G21" s="15">
        <f>AA5</f>
        <v>0</v>
      </c>
      <c r="H21" s="196"/>
      <c r="I21" s="34">
        <f>AE9</f>
        <v>1</v>
      </c>
      <c r="J21" s="34">
        <f>AD9</f>
        <v>15</v>
      </c>
      <c r="K21" s="34" t="s">
        <v>13</v>
      </c>
      <c r="L21" s="35">
        <f>AB9</f>
        <v>13</v>
      </c>
      <c r="M21" s="48">
        <f>AA9</f>
        <v>0</v>
      </c>
      <c r="N21" s="182"/>
      <c r="O21" s="34">
        <f>AE13</f>
        <v>1</v>
      </c>
      <c r="P21" s="34">
        <f>AD13</f>
        <v>15</v>
      </c>
      <c r="Q21" s="34" t="s">
        <v>13</v>
      </c>
      <c r="R21" s="35">
        <f>AB13</f>
        <v>4</v>
      </c>
      <c r="S21" s="48">
        <f>AA13</f>
        <v>0</v>
      </c>
      <c r="T21" s="182"/>
      <c r="U21" s="51">
        <f>AE17</f>
        <v>0</v>
      </c>
      <c r="V21" s="34">
        <f>AD17</f>
        <v>13</v>
      </c>
      <c r="W21" s="34" t="s">
        <v>13</v>
      </c>
      <c r="X21" s="35">
        <f>AB17</f>
        <v>15</v>
      </c>
      <c r="Y21" s="48">
        <f>AA17</f>
        <v>1</v>
      </c>
      <c r="Z21" s="214"/>
      <c r="AA21" s="215"/>
      <c r="AB21" s="215"/>
      <c r="AC21" s="215"/>
      <c r="AD21" s="215"/>
      <c r="AE21" s="216"/>
      <c r="AF21" s="144"/>
      <c r="AG21" s="97" t="str">
        <f>IF(AH21="","",IF(AH21&gt;AJ21,1,0))</f>
        <v/>
      </c>
      <c r="AH21" s="105"/>
      <c r="AI21" s="97" t="s">
        <v>13</v>
      </c>
      <c r="AJ21" s="102"/>
      <c r="AK21" s="97" t="str">
        <f>IF(AJ21="","",IF(AJ21&gt;AH21,1,0))</f>
        <v/>
      </c>
      <c r="AL21" s="144"/>
      <c r="AM21" s="97" t="str">
        <f>IF(AN21="","",IF(AN21&gt;AP21,1,0))</f>
        <v/>
      </c>
      <c r="AN21" s="105"/>
      <c r="AO21" s="97"/>
      <c r="AP21" s="102"/>
      <c r="AQ21" s="97" t="str">
        <f>IF(AP21="","",IF(AP21&gt;AN21,1,0))</f>
        <v/>
      </c>
      <c r="AR21" s="203"/>
      <c r="AS21" s="16" t="str">
        <f>IF(AT21="","",IF(AT21&gt;AV21,1,0))</f>
        <v/>
      </c>
      <c r="AT21" s="17"/>
      <c r="AU21" s="16"/>
      <c r="AV21" s="18"/>
      <c r="AW21" s="16" t="str">
        <f>IF(AV21="","",IF(AV21&gt;AT21,1,0))</f>
        <v/>
      </c>
      <c r="AX21" s="203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203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171"/>
      <c r="BK21" s="171"/>
      <c r="BL21" s="171"/>
      <c r="BM21" s="176"/>
      <c r="BN21" s="179"/>
      <c r="BO21" s="160"/>
      <c r="BP21" s="160"/>
      <c r="BQ21" s="157"/>
      <c r="BR21" s="160"/>
      <c r="BS21" s="160"/>
      <c r="BT21" s="163"/>
      <c r="BU21" s="166"/>
      <c r="BW21" s="21"/>
    </row>
    <row r="22" spans="1:77" ht="12" customHeight="1">
      <c r="A22" s="225"/>
      <c r="B22" s="193"/>
      <c r="C22" s="33">
        <f>AE6</f>
        <v>1</v>
      </c>
      <c r="D22" s="127">
        <f>AD6</f>
        <v>15</v>
      </c>
      <c r="E22" s="127" t="s">
        <v>14</v>
      </c>
      <c r="F22" s="127">
        <f>AB6</f>
        <v>5</v>
      </c>
      <c r="G22" s="15">
        <f>AA6</f>
        <v>0</v>
      </c>
      <c r="H22" s="196"/>
      <c r="I22" s="34">
        <f>AE10</f>
        <v>1</v>
      </c>
      <c r="J22" s="34">
        <f>AD10</f>
        <v>15</v>
      </c>
      <c r="K22" s="34" t="s">
        <v>13</v>
      </c>
      <c r="L22" s="35">
        <f>AB10</f>
        <v>7</v>
      </c>
      <c r="M22" s="48">
        <f>AA10</f>
        <v>0</v>
      </c>
      <c r="N22" s="182"/>
      <c r="O22" s="34">
        <f>AE14</f>
        <v>1</v>
      </c>
      <c r="P22" s="34">
        <f>AD14</f>
        <v>15</v>
      </c>
      <c r="Q22" s="34" t="s">
        <v>13</v>
      </c>
      <c r="R22" s="35">
        <f>AB14</f>
        <v>13</v>
      </c>
      <c r="S22" s="48">
        <f>AA14</f>
        <v>0</v>
      </c>
      <c r="T22" s="182"/>
      <c r="U22" s="51">
        <f>AE18</f>
        <v>1</v>
      </c>
      <c r="V22" s="34">
        <f>AD18</f>
        <v>15</v>
      </c>
      <c r="W22" s="34" t="s">
        <v>13</v>
      </c>
      <c r="X22" s="35">
        <f>AB18</f>
        <v>13</v>
      </c>
      <c r="Y22" s="48">
        <f>AA18</f>
        <v>0</v>
      </c>
      <c r="Z22" s="214"/>
      <c r="AA22" s="215"/>
      <c r="AB22" s="215"/>
      <c r="AC22" s="215"/>
      <c r="AD22" s="215"/>
      <c r="AE22" s="216"/>
      <c r="AF22" s="144"/>
      <c r="AG22" s="97" t="str">
        <f>IF(AH22="","",IF(AH22&gt;AJ22,1,0))</f>
        <v/>
      </c>
      <c r="AH22" s="106"/>
      <c r="AI22" s="97" t="s">
        <v>13</v>
      </c>
      <c r="AJ22" s="103"/>
      <c r="AK22" s="97" t="str">
        <f>IF(AJ22="","",IF(AJ22&gt;AH22,1,0))</f>
        <v/>
      </c>
      <c r="AL22" s="144"/>
      <c r="AM22" s="97" t="str">
        <f>IF(AN22="","",IF(AN22&gt;AP22,1,0))</f>
        <v/>
      </c>
      <c r="AN22" s="106"/>
      <c r="AO22" s="97"/>
      <c r="AP22" s="103"/>
      <c r="AQ22" s="97" t="str">
        <f>IF(AP22="","",IF(AP22&gt;AN22,1,0))</f>
        <v/>
      </c>
      <c r="AR22" s="203"/>
      <c r="AS22" s="16" t="str">
        <f>IF(AT22="","",IF(AT22&gt;AV22,1,0))</f>
        <v/>
      </c>
      <c r="AT22" s="19"/>
      <c r="AU22" s="16"/>
      <c r="AV22" s="20"/>
      <c r="AW22" s="16" t="str">
        <f>IF(AV22="","",IF(AV22&gt;AT22,1,0))</f>
        <v/>
      </c>
      <c r="AX22" s="203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203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171"/>
      <c r="BK22" s="171"/>
      <c r="BL22" s="171"/>
      <c r="BM22" s="176"/>
      <c r="BN22" s="179"/>
      <c r="BO22" s="160"/>
      <c r="BP22" s="160"/>
      <c r="BQ22" s="157"/>
      <c r="BR22" s="160"/>
      <c r="BS22" s="160"/>
      <c r="BT22" s="163"/>
      <c r="BU22" s="166"/>
      <c r="BW22" s="21"/>
    </row>
    <row r="23" spans="1:77" ht="12" customHeight="1" thickBot="1">
      <c r="A23" s="226"/>
      <c r="B23" s="221"/>
      <c r="C23" s="37" t="str">
        <f>AE7</f>
        <v/>
      </c>
      <c r="D23" s="22">
        <f>AD7</f>
        <v>0</v>
      </c>
      <c r="E23" s="22" t="s">
        <v>14</v>
      </c>
      <c r="F23" s="22">
        <f>AB7</f>
        <v>0</v>
      </c>
      <c r="G23" s="24" t="str">
        <f>AA7</f>
        <v/>
      </c>
      <c r="H23" s="206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200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200"/>
      <c r="U23" s="52">
        <f>AE19</f>
        <v>1</v>
      </c>
      <c r="V23" s="38">
        <f>AD19</f>
        <v>15</v>
      </c>
      <c r="W23" s="38" t="s">
        <v>13</v>
      </c>
      <c r="X23" s="46">
        <f>AB19</f>
        <v>9</v>
      </c>
      <c r="Y23" s="49">
        <f>AA19</f>
        <v>0</v>
      </c>
      <c r="Z23" s="217"/>
      <c r="AA23" s="218"/>
      <c r="AB23" s="218"/>
      <c r="AC23" s="218"/>
      <c r="AD23" s="218"/>
      <c r="AE23" s="219"/>
      <c r="AF23" s="145"/>
      <c r="AG23" s="97" t="str">
        <f>IF(AH23="","",IF(AH23&gt;AJ23,1,0))</f>
        <v/>
      </c>
      <c r="AH23" s="107"/>
      <c r="AI23" s="97" t="s">
        <v>13</v>
      </c>
      <c r="AJ23" s="104"/>
      <c r="AK23" s="97" t="str">
        <f>IF(AJ23="","",IF(AJ23&gt;AH23,1,0))</f>
        <v/>
      </c>
      <c r="AL23" s="145"/>
      <c r="AM23" s="97" t="str">
        <f>IF(AN23="","",IF(AN23&gt;AP23,1,0))</f>
        <v/>
      </c>
      <c r="AN23" s="107"/>
      <c r="AO23" s="108" t="s">
        <v>13</v>
      </c>
      <c r="AP23" s="104"/>
      <c r="AQ23" s="97" t="str">
        <f>IF(AP23="","",IF(AP23&gt;AN23,1,0))</f>
        <v/>
      </c>
      <c r="AR23" s="204"/>
      <c r="AS23" s="16" t="str">
        <f>IF(AT23="","",IF(AT23&gt;AV23,1,0))</f>
        <v/>
      </c>
      <c r="AT23" s="25"/>
      <c r="AU23" s="26" t="s">
        <v>13</v>
      </c>
      <c r="AV23" s="27"/>
      <c r="AW23" s="16" t="str">
        <f>IF(AV23="","",IF(AV23&gt;AT23,1,0))</f>
        <v/>
      </c>
      <c r="AX23" s="204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204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174"/>
      <c r="BK23" s="174"/>
      <c r="BL23" s="174"/>
      <c r="BM23" s="177"/>
      <c r="BN23" s="199"/>
      <c r="BO23" s="190"/>
      <c r="BP23" s="190"/>
      <c r="BQ23" s="191"/>
      <c r="BR23" s="190"/>
      <c r="BS23" s="190"/>
      <c r="BT23" s="187"/>
      <c r="BU23" s="188"/>
      <c r="BW23" s="21"/>
    </row>
    <row r="24" spans="1:77" ht="12" hidden="1" customHeight="1">
      <c r="A24" s="95">
        <f>Z2</f>
        <v>0</v>
      </c>
      <c r="B24" s="220">
        <f>$AF$4</f>
        <v>0</v>
      </c>
      <c r="C24" s="29"/>
      <c r="D24" s="8" t="str">
        <f>AJ4</f>
        <v/>
      </c>
      <c r="E24" s="8" t="s">
        <v>13</v>
      </c>
      <c r="F24" s="8" t="str">
        <f>AG4</f>
        <v/>
      </c>
      <c r="G24" s="10"/>
      <c r="H24" s="195" t="str">
        <f>AF8</f>
        <v>⑥</v>
      </c>
      <c r="I24" s="30"/>
      <c r="J24" s="30" t="str">
        <f>AJ8</f>
        <v/>
      </c>
      <c r="K24" s="30" t="s">
        <v>13</v>
      </c>
      <c r="L24" s="43" t="str">
        <f>AG8</f>
        <v/>
      </c>
      <c r="M24" s="31"/>
      <c r="N24" s="181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181" t="str">
        <f>AF16</f>
        <v>⑫</v>
      </c>
      <c r="U24" s="50"/>
      <c r="V24" s="30" t="str">
        <f>AJ16</f>
        <v/>
      </c>
      <c r="W24" s="30" t="s">
        <v>13</v>
      </c>
      <c r="X24" s="43" t="str">
        <f>AG16</f>
        <v/>
      </c>
      <c r="Y24" s="31"/>
      <c r="Z24" s="181" t="str">
        <f>AF20</f>
        <v>⑩</v>
      </c>
      <c r="AA24" s="50"/>
      <c r="AB24" s="30" t="str">
        <f>AJ20</f>
        <v/>
      </c>
      <c r="AC24" s="30" t="s">
        <v>13</v>
      </c>
      <c r="AD24" s="43" t="str">
        <f>AG20</f>
        <v/>
      </c>
      <c r="AE24" s="31"/>
      <c r="AF24" s="211"/>
      <c r="AG24" s="212"/>
      <c r="AH24" s="212"/>
      <c r="AI24" s="212"/>
      <c r="AJ24" s="212"/>
      <c r="AK24" s="213"/>
      <c r="AL24" s="202" t="s">
        <v>24</v>
      </c>
      <c r="AM24" s="11" t="str">
        <f>IF(AN25="","",SUM(AM25:AM27))</f>
        <v/>
      </c>
      <c r="AN24" s="12"/>
      <c r="AO24" s="13" t="s">
        <v>13</v>
      </c>
      <c r="AP24" s="11" t="str">
        <f>IF(AP25="","",SUM(AQ25:AQ27))</f>
        <v/>
      </c>
      <c r="AQ24" s="12"/>
      <c r="AR24" s="184"/>
      <c r="AS24" s="93" t="str">
        <f>IF(AT25="","",SUM(AS25:AS27))</f>
        <v/>
      </c>
      <c r="AT24" s="94"/>
      <c r="AU24" s="41" t="s">
        <v>13</v>
      </c>
      <c r="AV24" s="93" t="str">
        <f>IF(AV25="","",SUM(AW25:AW27))</f>
        <v/>
      </c>
      <c r="AW24" s="94"/>
      <c r="AX24" s="202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202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173">
        <f>SUMPRODUCT((J24=2)+(P24=2)+(V24=2)+(AB24=2)+(D24=2)+(AM24=2)+(AS24=2)+(AY24=2)+(BE24=2))</f>
        <v>0</v>
      </c>
      <c r="BK24" s="205" t="s">
        <v>14</v>
      </c>
      <c r="BL24" s="173">
        <f>SUMPRODUCT((L24=2)+(R24=2)+(X24=2)+(F24=2)+(AD24=2)+(AP24=2)+(AV24=2)+(BB24=2)+(BH24=2))</f>
        <v>0</v>
      </c>
      <c r="BM24" s="175">
        <f t="shared" ref="BM24" si="4">SUM(BJ24*2)+BL24</f>
        <v>0</v>
      </c>
      <c r="BN24" s="198">
        <f>SUM(D24,J24,P24,V24,AB24,AM24,AS24,AY24,BE24)</f>
        <v>0</v>
      </c>
      <c r="BO24" s="189" t="s">
        <v>14</v>
      </c>
      <c r="BP24" s="189">
        <f>SUM(F24,L24,R24,X24,AD24,AP24,AV24,BB24,BH24)</f>
        <v>0</v>
      </c>
      <c r="BQ24" s="156" t="e">
        <f>SUM(BN24/BP24)</f>
        <v>#DIV/0!</v>
      </c>
      <c r="BR24" s="189">
        <f>SUM(J25,J26,J27,P25,P26,P27,V25,V26,V27,AB25,AB26,AB27,AH25,AH26,AH27,AN25,AN26,AN27,AT25,AT26,AT27,AZ25,AZ26,AZ27,BF25,BF26,BF27,D25,D26,D27)</f>
        <v>0</v>
      </c>
      <c r="BS24" s="189">
        <f>SUM(F25,F26,F27,L25,L26,L27,R25,R26,R27,X25,X26,X27,AD25,AD26,AD27,AJ25,AJ26,AJ27,AP25,AP26,AP27,AV25,AV26,AV27,BB25,BB26,BB27,BH25,BH26,BH27)</f>
        <v>0</v>
      </c>
      <c r="BT24" s="162" t="e">
        <f>SUM(BR24/BS24)</f>
        <v>#DIV/0!</v>
      </c>
      <c r="BU24" s="166">
        <f>$BV24</f>
        <v>6</v>
      </c>
      <c r="BV24" s="1">
        <f>RANK(BY24,BY$4:BY$43)</f>
        <v>6</v>
      </c>
      <c r="BW24" s="21">
        <f>IF(BN24=0,0,IF(BP24=0,9,BQ24))</f>
        <v>0</v>
      </c>
      <c r="BX24" s="1">
        <f>IF(BR24=0,0,BT24)</f>
        <v>0</v>
      </c>
      <c r="BY24" s="1">
        <f>BJ24+0.01*BW24+0.00001*BX24</f>
        <v>0</v>
      </c>
    </row>
    <row r="25" spans="1:77" ht="12" hidden="1" customHeight="1">
      <c r="A25" s="225">
        <f>AF3</f>
        <v>0</v>
      </c>
      <c r="B25" s="193"/>
      <c r="C25" s="33" t="str">
        <f>AK5</f>
        <v/>
      </c>
      <c r="D25" s="127">
        <f>AJ5</f>
        <v>0</v>
      </c>
      <c r="E25" s="127" t="s">
        <v>14</v>
      </c>
      <c r="F25" s="127">
        <f>AH5</f>
        <v>0</v>
      </c>
      <c r="G25" s="15" t="str">
        <f>AG5</f>
        <v/>
      </c>
      <c r="H25" s="196"/>
      <c r="I25" s="34" t="str">
        <f>AK9</f>
        <v/>
      </c>
      <c r="J25" s="34">
        <f>AJ9</f>
        <v>0</v>
      </c>
      <c r="K25" s="34" t="s">
        <v>13</v>
      </c>
      <c r="L25" s="35">
        <f>AH9</f>
        <v>0</v>
      </c>
      <c r="M25" s="48" t="str">
        <f>AG9</f>
        <v/>
      </c>
      <c r="N25" s="182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>
        <f>AG13</f>
        <v>0</v>
      </c>
      <c r="T25" s="182"/>
      <c r="U25" s="51" t="str">
        <f>AK17</f>
        <v/>
      </c>
      <c r="V25" s="34">
        <f>AJ17</f>
        <v>0</v>
      </c>
      <c r="W25" s="34" t="s">
        <v>13</v>
      </c>
      <c r="X25" s="35">
        <f>AH17</f>
        <v>0</v>
      </c>
      <c r="Y25" s="48" t="str">
        <f>AG17</f>
        <v/>
      </c>
      <c r="Z25" s="182"/>
      <c r="AA25" s="51" t="str">
        <f>AK21</f>
        <v/>
      </c>
      <c r="AB25" s="34">
        <f>AJ21</f>
        <v>0</v>
      </c>
      <c r="AC25" s="34" t="s">
        <v>13</v>
      </c>
      <c r="AD25" s="35">
        <f>AH21</f>
        <v>0</v>
      </c>
      <c r="AE25" s="48" t="str">
        <f>AG21</f>
        <v/>
      </c>
      <c r="AF25" s="214"/>
      <c r="AG25" s="215"/>
      <c r="AH25" s="215"/>
      <c r="AI25" s="215"/>
      <c r="AJ25" s="215"/>
      <c r="AK25" s="216"/>
      <c r="AL25" s="203"/>
      <c r="AM25" s="16" t="str">
        <f>IF(AN25="","",IF(AN25&gt;AP25,1,0))</f>
        <v/>
      </c>
      <c r="AN25" s="17"/>
      <c r="AO25" s="16" t="s">
        <v>13</v>
      </c>
      <c r="AP25" s="18"/>
      <c r="AQ25" s="16" t="str">
        <f>IF(AP25="","",IF(AP25&gt;AN25,1,0))</f>
        <v/>
      </c>
      <c r="AR25" s="185"/>
      <c r="AS25" s="34" t="str">
        <f>IF(AT25="","",IF(AT25&gt;AV25,1,0))</f>
        <v/>
      </c>
      <c r="AT25" s="41"/>
      <c r="AU25" s="34" t="s">
        <v>13</v>
      </c>
      <c r="AV25" s="67"/>
      <c r="AW25" s="34" t="str">
        <f>IF(AV25="","",IF(AV25&gt;AT25,1,0))</f>
        <v/>
      </c>
      <c r="AX25" s="203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203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171"/>
      <c r="BK25" s="171"/>
      <c r="BL25" s="171"/>
      <c r="BM25" s="176"/>
      <c r="BN25" s="179"/>
      <c r="BO25" s="160"/>
      <c r="BP25" s="160"/>
      <c r="BQ25" s="157"/>
      <c r="BR25" s="160"/>
      <c r="BS25" s="160"/>
      <c r="BT25" s="163"/>
      <c r="BU25" s="166"/>
      <c r="BW25" s="21"/>
    </row>
    <row r="26" spans="1:77" ht="12" hidden="1" customHeight="1">
      <c r="A26" s="225"/>
      <c r="B26" s="193"/>
      <c r="C26" s="33" t="str">
        <f>AK6</f>
        <v/>
      </c>
      <c r="D26" s="127">
        <f>AJ6</f>
        <v>0</v>
      </c>
      <c r="E26" s="127" t="s">
        <v>14</v>
      </c>
      <c r="F26" s="127">
        <f>AH6</f>
        <v>0</v>
      </c>
      <c r="G26" s="15" t="str">
        <f>AG6</f>
        <v/>
      </c>
      <c r="H26" s="196"/>
      <c r="I26" s="34" t="str">
        <f>AK10</f>
        <v/>
      </c>
      <c r="J26" s="34">
        <f>AJ10</f>
        <v>0</v>
      </c>
      <c r="K26" s="34"/>
      <c r="L26" s="35">
        <f>AH10</f>
        <v>0</v>
      </c>
      <c r="M26" s="48" t="str">
        <f>AG10</f>
        <v/>
      </c>
      <c r="N26" s="182"/>
      <c r="O26" s="34" t="str">
        <f>AK14</f>
        <v/>
      </c>
      <c r="P26" s="34">
        <f>AJ14</f>
        <v>0</v>
      </c>
      <c r="Q26" s="34"/>
      <c r="R26" s="35">
        <f>AH14</f>
        <v>0</v>
      </c>
      <c r="S26" s="48">
        <f>AG14</f>
        <v>0</v>
      </c>
      <c r="T26" s="182"/>
      <c r="U26" s="51" t="str">
        <f>AK18</f>
        <v/>
      </c>
      <c r="V26" s="34">
        <f>AJ18</f>
        <v>0</v>
      </c>
      <c r="W26" s="34"/>
      <c r="X26" s="35">
        <f>AH18</f>
        <v>0</v>
      </c>
      <c r="Y26" s="48" t="str">
        <f>AG18</f>
        <v/>
      </c>
      <c r="Z26" s="182"/>
      <c r="AA26" s="51" t="str">
        <f>AK22</f>
        <v/>
      </c>
      <c r="AB26" s="34">
        <f>AJ22</f>
        <v>0</v>
      </c>
      <c r="AC26" s="34"/>
      <c r="AD26" s="35">
        <f>AH22</f>
        <v>0</v>
      </c>
      <c r="AE26" s="48" t="str">
        <f>AG22</f>
        <v/>
      </c>
      <c r="AF26" s="214"/>
      <c r="AG26" s="215"/>
      <c r="AH26" s="215"/>
      <c r="AI26" s="215"/>
      <c r="AJ26" s="215"/>
      <c r="AK26" s="216"/>
      <c r="AL26" s="203"/>
      <c r="AM26" s="16" t="str">
        <f>IF(AN26="","",IF(AN26&gt;AP26,1,0))</f>
        <v/>
      </c>
      <c r="AN26" s="19"/>
      <c r="AO26" s="16"/>
      <c r="AP26" s="20"/>
      <c r="AQ26" s="16" t="str">
        <f>IF(AP26="","",IF(AP26&gt;AN26,1,0))</f>
        <v/>
      </c>
      <c r="AR26" s="185"/>
      <c r="AS26" s="34" t="str">
        <f>IF(AT26="","",IF(AT26&gt;AV26,1,0))</f>
        <v/>
      </c>
      <c r="AT26" s="34"/>
      <c r="AU26" s="34" t="s">
        <v>13</v>
      </c>
      <c r="AV26" s="35"/>
      <c r="AW26" s="34" t="str">
        <f>IF(AV26="","",IF(AV26&gt;AT26,1,0))</f>
        <v/>
      </c>
      <c r="AX26" s="203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203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171"/>
      <c r="BK26" s="171"/>
      <c r="BL26" s="171"/>
      <c r="BM26" s="176"/>
      <c r="BN26" s="179"/>
      <c r="BO26" s="160"/>
      <c r="BP26" s="160"/>
      <c r="BQ26" s="157"/>
      <c r="BR26" s="160"/>
      <c r="BS26" s="160"/>
      <c r="BT26" s="163"/>
      <c r="BU26" s="166"/>
      <c r="BW26" s="21"/>
    </row>
    <row r="27" spans="1:77" ht="12" hidden="1" customHeight="1" thickBot="1">
      <c r="A27" s="226"/>
      <c r="B27" s="221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06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200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200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200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217"/>
      <c r="AG27" s="218"/>
      <c r="AH27" s="218"/>
      <c r="AI27" s="218"/>
      <c r="AJ27" s="218"/>
      <c r="AK27" s="219"/>
      <c r="AL27" s="204"/>
      <c r="AM27" s="16" t="str">
        <f>IF(AN27="","",IF(AN27&gt;AP27,1,0))</f>
        <v/>
      </c>
      <c r="AN27" s="25"/>
      <c r="AO27" s="26" t="s">
        <v>13</v>
      </c>
      <c r="AP27" s="27"/>
      <c r="AQ27" s="16" t="str">
        <f>IF(AP27="","",IF(AP27&gt;AN27,1,0))</f>
        <v/>
      </c>
      <c r="AR27" s="201"/>
      <c r="AS27" s="34" t="str">
        <f>IF(AT27="","",IF(AT27&gt;AV27,1,0))</f>
        <v/>
      </c>
      <c r="AT27" s="38"/>
      <c r="AU27" s="38" t="s">
        <v>13</v>
      </c>
      <c r="AV27" s="46"/>
      <c r="AW27" s="34" t="str">
        <f>IF(AV27="","",IF(AV27&gt;AT27,1,0))</f>
        <v/>
      </c>
      <c r="AX27" s="204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204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174"/>
      <c r="BK27" s="174"/>
      <c r="BL27" s="174"/>
      <c r="BM27" s="177"/>
      <c r="BN27" s="199"/>
      <c r="BO27" s="190"/>
      <c r="BP27" s="190"/>
      <c r="BQ27" s="191"/>
      <c r="BR27" s="190"/>
      <c r="BS27" s="190"/>
      <c r="BT27" s="187"/>
      <c r="BU27" s="188"/>
      <c r="BW27" s="21"/>
    </row>
    <row r="28" spans="1:77" ht="12" hidden="1" customHeight="1">
      <c r="A28" s="28">
        <f>AF2</f>
        <v>0</v>
      </c>
      <c r="B28" s="220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195" t="str">
        <f>AL8</f>
        <v>⑭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181" t="str">
        <f>AL12</f>
        <v>⑪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181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181"/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181" t="str">
        <f>AL24</f>
        <v>③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211"/>
      <c r="AM28" s="212"/>
      <c r="AN28" s="212"/>
      <c r="AO28" s="212"/>
      <c r="AP28" s="212"/>
      <c r="AQ28" s="213"/>
      <c r="AR28" s="202" t="s">
        <v>33</v>
      </c>
      <c r="AS28" s="11" t="str">
        <f>IF(AT29="","",SUM(AS29:AS31))</f>
        <v/>
      </c>
      <c r="AT28" s="12"/>
      <c r="AU28" s="13" t="s">
        <v>13</v>
      </c>
      <c r="AV28" s="11" t="str">
        <f>IF(AV29="","",SUM(AW29:AW31))</f>
        <v/>
      </c>
      <c r="AW28" s="12"/>
      <c r="AX28" s="202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202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173">
        <f>SUMPRODUCT((J28=2)+(D28=2)+(P28=2)+(V28=2)+(AB28=2)+(AH28=2)+(AS28=2)+(AY28=2)+(BE28=2))</f>
        <v>0</v>
      </c>
      <c r="BK28" s="205" t="s">
        <v>14</v>
      </c>
      <c r="BL28" s="173">
        <f>SUMPRODUCT((L28=2)+(R28=2)+(X28=2)+(AD28=2)+(AJ28=2)+(AP28=2)+(AV28=2)+(BB28=2)+(BH28=2))</f>
        <v>0</v>
      </c>
      <c r="BM28" s="175">
        <f t="shared" ref="BM28" si="5">SUM(BJ28*2)+BL28</f>
        <v>0</v>
      </c>
      <c r="BN28" s="198">
        <f>SUM(D28,J28,V28,AB28,AH28,P28,AS28,AY28,BE28)</f>
        <v>0</v>
      </c>
      <c r="BO28" s="189" t="s">
        <v>14</v>
      </c>
      <c r="BP28" s="189">
        <f>SUM(F28,L28,R28,X28,AD28,AJ28,AP28,AV28,BB28,BH28)</f>
        <v>0</v>
      </c>
      <c r="BQ28" s="156" t="e">
        <f>SUM(BN28/BP28)</f>
        <v>#DIV/0!</v>
      </c>
      <c r="BR28" s="189">
        <f>SUM(J29,J30,J31,P29,P30,P31,V29,V30,V31,AB29,AB30,AB31,AH29,AH30,AH31,AN29,AN30,AN31,AT29,AT30,AT31,AZ29,AZ30,AZ31,BF29,BF30,BF31,D29,D30,D31)</f>
        <v>0</v>
      </c>
      <c r="BS28" s="189">
        <f>SUM(F29,F30,F31,L29,L30,L31,R29,R30,R31,X29,X30,X31,AD29,AD30,AD31,AJ29,AJ30,AJ31,AP29,AP30,AP31,AV29,AV30,AV31,BB29,BB30,BB31,BH29,BH30,BH31)</f>
        <v>0</v>
      </c>
      <c r="BT28" s="162" t="e">
        <f>SUM(BR28/BS28)</f>
        <v>#DIV/0!</v>
      </c>
      <c r="BU28" s="166">
        <f>$BV28</f>
        <v>6</v>
      </c>
      <c r="BV28" s="1">
        <f>RANK(BY28,BY$4:BY$43)</f>
        <v>6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>
      <c r="A29" s="207">
        <f>AL3</f>
        <v>0</v>
      </c>
      <c r="B29" s="193"/>
      <c r="C29" s="33" t="str">
        <f>AQ5</f>
        <v/>
      </c>
      <c r="D29" s="127">
        <f>AP5</f>
        <v>0</v>
      </c>
      <c r="E29" s="127" t="s">
        <v>13</v>
      </c>
      <c r="F29" s="127">
        <f>AN5</f>
        <v>0</v>
      </c>
      <c r="G29" s="15" t="str">
        <f>AM5</f>
        <v/>
      </c>
      <c r="H29" s="196"/>
      <c r="I29" s="34" t="str">
        <f>AQ5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182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182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182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182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214"/>
      <c r="AM29" s="215"/>
      <c r="AN29" s="215"/>
      <c r="AO29" s="215"/>
      <c r="AP29" s="215"/>
      <c r="AQ29" s="216"/>
      <c r="AR29" s="203"/>
      <c r="AS29" s="16" t="str">
        <f>IF(AT29="","",IF(AT29&gt;AV29,1,0))</f>
        <v/>
      </c>
      <c r="AT29" s="17"/>
      <c r="AU29" s="16" t="s">
        <v>13</v>
      </c>
      <c r="AV29" s="18"/>
      <c r="AW29" s="16" t="str">
        <f>IF(AV29="","",IF(AV29&gt;AT29,1,0))</f>
        <v/>
      </c>
      <c r="AX29" s="203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203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171"/>
      <c r="BK29" s="171"/>
      <c r="BL29" s="171"/>
      <c r="BM29" s="176"/>
      <c r="BN29" s="179"/>
      <c r="BO29" s="160"/>
      <c r="BP29" s="160"/>
      <c r="BQ29" s="157"/>
      <c r="BR29" s="160"/>
      <c r="BS29" s="160"/>
      <c r="BT29" s="163"/>
      <c r="BU29" s="166"/>
      <c r="BW29" s="21"/>
    </row>
    <row r="30" spans="1:77" ht="12" hidden="1" customHeight="1">
      <c r="A30" s="207"/>
      <c r="B30" s="193"/>
      <c r="C30" s="33" t="str">
        <f>AQ6</f>
        <v/>
      </c>
      <c r="D30" s="127">
        <f>AP6</f>
        <v>0</v>
      </c>
      <c r="E30" s="127" t="s">
        <v>13</v>
      </c>
      <c r="F30" s="127">
        <f>AN6</f>
        <v>0</v>
      </c>
      <c r="G30" s="15" t="str">
        <f>AM6</f>
        <v/>
      </c>
      <c r="H30" s="196"/>
      <c r="I30" s="34" t="str">
        <f>AQ6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182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182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182"/>
      <c r="AA30" s="51" t="str">
        <f t="shared" ref="AA30:AA31" si="6"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182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214"/>
      <c r="AM30" s="215"/>
      <c r="AN30" s="215"/>
      <c r="AO30" s="215"/>
      <c r="AP30" s="215"/>
      <c r="AQ30" s="216"/>
      <c r="AR30" s="203"/>
      <c r="AS30" s="16" t="str">
        <f>IF(AT30="","",IF(AT30&gt;AV30,1,0))</f>
        <v/>
      </c>
      <c r="AT30" s="19"/>
      <c r="AU30" s="16" t="s">
        <v>13</v>
      </c>
      <c r="AV30" s="20"/>
      <c r="AW30" s="16" t="str">
        <f>IF(AV30="","",IF(AV30&gt;AT30,1,0))</f>
        <v/>
      </c>
      <c r="AX30" s="203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203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171"/>
      <c r="BK30" s="171"/>
      <c r="BL30" s="171"/>
      <c r="BM30" s="176"/>
      <c r="BN30" s="179"/>
      <c r="BO30" s="160"/>
      <c r="BP30" s="160"/>
      <c r="BQ30" s="157"/>
      <c r="BR30" s="160"/>
      <c r="BS30" s="160"/>
      <c r="BT30" s="163"/>
      <c r="BU30" s="166"/>
      <c r="BW30" s="21"/>
    </row>
    <row r="31" spans="1:77" ht="12" hidden="1" customHeight="1" thickBot="1">
      <c r="A31" s="208"/>
      <c r="B31" s="221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06"/>
      <c r="I31" s="38" t="str">
        <f>AQ7</f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200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200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200"/>
      <c r="AA31" s="51" t="str">
        <f t="shared" si="6"/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200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217"/>
      <c r="AM31" s="218"/>
      <c r="AN31" s="218"/>
      <c r="AO31" s="218"/>
      <c r="AP31" s="218"/>
      <c r="AQ31" s="219"/>
      <c r="AR31" s="204"/>
      <c r="AS31" s="16" t="str">
        <f>IF(AT31="","",IF(AT31&gt;AV31,1,0))</f>
        <v/>
      </c>
      <c r="AT31" s="25"/>
      <c r="AU31" s="26" t="s">
        <v>13</v>
      </c>
      <c r="AV31" s="27"/>
      <c r="AW31" s="16" t="str">
        <f>IF(AV31="","",IF(AV31&gt;AT31,1,0))</f>
        <v/>
      </c>
      <c r="AX31" s="204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204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174"/>
      <c r="BK31" s="174"/>
      <c r="BL31" s="174"/>
      <c r="BM31" s="177"/>
      <c r="BN31" s="199"/>
      <c r="BO31" s="190"/>
      <c r="BP31" s="190"/>
      <c r="BQ31" s="191"/>
      <c r="BR31" s="190"/>
      <c r="BS31" s="190"/>
      <c r="BT31" s="187"/>
      <c r="BU31" s="188"/>
      <c r="BW31" s="21"/>
    </row>
    <row r="32" spans="1:77" ht="12" hidden="1" customHeight="1">
      <c r="A32" s="28">
        <f>$AR$2</f>
        <v>0</v>
      </c>
      <c r="B32" s="209">
        <f>$AR$4</f>
        <v>0</v>
      </c>
      <c r="C32" s="90"/>
      <c r="D32" s="96" t="str">
        <f>AV4</f>
        <v/>
      </c>
      <c r="E32" s="96" t="s">
        <v>13</v>
      </c>
      <c r="F32" s="96" t="str">
        <f>$AS$4</f>
        <v/>
      </c>
      <c r="G32" s="53"/>
      <c r="H32" s="195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181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181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181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181">
        <f>$AR$24</f>
        <v>0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181" t="str">
        <f>$AR$28</f>
        <v>⑯</v>
      </c>
      <c r="AM32" s="30"/>
      <c r="AN32" s="30" t="str">
        <f>AV28</f>
        <v/>
      </c>
      <c r="AO32" s="30" t="s">
        <v>13</v>
      </c>
      <c r="AP32" s="43">
        <f>AT28</f>
        <v>0</v>
      </c>
      <c r="AQ32" s="31"/>
      <c r="AR32" s="184"/>
      <c r="AS32" s="124"/>
      <c r="AT32" s="30"/>
      <c r="AU32" s="30" t="s">
        <v>13</v>
      </c>
      <c r="AV32" s="43"/>
      <c r="AW32" s="32"/>
      <c r="AX32" s="202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202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173">
        <f>SUMPRODUCT((J32=2)+(P32=2)+(V32=2)+(AB32=2)+(D32=2)+(AH32=2)+(AN32=2)+(AY32=2)+(BE32=2))</f>
        <v>0</v>
      </c>
      <c r="BK32" s="205" t="s">
        <v>14</v>
      </c>
      <c r="BL32" s="173">
        <f>SUMPRODUCT((L32=2)+(R32=2)+(X32=2)+(AD32=2)+(AJ32=2)+(AP32=2)+(F32=2)+(BB32=2)+(BH32=2))</f>
        <v>0</v>
      </c>
      <c r="BM32" s="175">
        <f t="shared" ref="BM32" si="7">SUM(BJ32*2)+BL32</f>
        <v>0</v>
      </c>
      <c r="BN32" s="198">
        <f>SUM(D32,J32,P32,V32,AB32,AH32,AN32,AS32,AY32,BE32)</f>
        <v>0</v>
      </c>
      <c r="BO32" s="189" t="s">
        <v>14</v>
      </c>
      <c r="BP32" s="189">
        <f>SUM(F32,L32,R32,X32,AD32,AJ32,AP32,BB32,BH32)</f>
        <v>0</v>
      </c>
      <c r="BQ32" s="156" t="e">
        <f>SUM(BN32/BP32)</f>
        <v>#DIV/0!</v>
      </c>
      <c r="BR32" s="189">
        <f>SUM(J33,J34,J35,P33,P34,P35,V33,V34,V35,AB33,AB34,AB35,AH33,AH34,AH35,AN33,AN34,AN35,AT33,AT34,AT35,AZ33,AZ34,AZ35,BF33,BF34,BF35,D33,D34,D35)</f>
        <v>0</v>
      </c>
      <c r="BS32" s="189">
        <f>SUM(F33,F34,F35,L33,L34,L35,R33,R34,R35,X33,X34,X35,AD33,AD34,AD35,AJ33,AJ34,AJ35,AP33,AP34,AP35,AV33,AV34,AV35,BB33,BB34,BB35,BH33,BH34,BH35)</f>
        <v>0</v>
      </c>
      <c r="BT32" s="162" t="e">
        <f>SUM(BR32/BS32)</f>
        <v>#DIV/0!</v>
      </c>
      <c r="BU32" s="166">
        <f>$BV32</f>
        <v>6</v>
      </c>
      <c r="BV32" s="1">
        <f>RANK(BY32,BY$4:BY$43)</f>
        <v>6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168">
        <f>$AR$3</f>
        <v>0</v>
      </c>
      <c r="B33" s="210"/>
      <c r="C33" s="55" t="str">
        <f>AW5</f>
        <v/>
      </c>
      <c r="D33" s="34">
        <f>AV5</f>
        <v>0</v>
      </c>
      <c r="E33" s="127" t="s">
        <v>13</v>
      </c>
      <c r="F33" s="127">
        <f>AT5</f>
        <v>0</v>
      </c>
      <c r="G33" s="15" t="str">
        <f>AS5</f>
        <v/>
      </c>
      <c r="H33" s="196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182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182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182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182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182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185"/>
      <c r="AS33" s="125"/>
      <c r="AT33" s="34"/>
      <c r="AU33" s="34" t="s">
        <v>13</v>
      </c>
      <c r="AV33" s="35"/>
      <c r="AW33" s="36"/>
      <c r="AX33" s="203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203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171"/>
      <c r="BK33" s="171"/>
      <c r="BL33" s="171"/>
      <c r="BM33" s="176"/>
      <c r="BN33" s="179"/>
      <c r="BO33" s="160"/>
      <c r="BP33" s="160"/>
      <c r="BQ33" s="157"/>
      <c r="BR33" s="160"/>
      <c r="BS33" s="160"/>
      <c r="BT33" s="163"/>
      <c r="BU33" s="166"/>
      <c r="BW33" s="21"/>
    </row>
    <row r="34" spans="1:77" ht="12" hidden="1" customHeight="1">
      <c r="A34" s="169"/>
      <c r="B34" s="210"/>
      <c r="C34" s="55" t="str">
        <f>AW6</f>
        <v/>
      </c>
      <c r="D34" s="34">
        <f>AV6</f>
        <v>0</v>
      </c>
      <c r="E34" s="127" t="s">
        <v>13</v>
      </c>
      <c r="F34" s="127">
        <f>AT6</f>
        <v>0</v>
      </c>
      <c r="G34" s="15" t="str">
        <f>AS6</f>
        <v/>
      </c>
      <c r="H34" s="196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182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182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182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182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182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185"/>
      <c r="AS34" s="125"/>
      <c r="AT34" s="34"/>
      <c r="AU34" s="34" t="s">
        <v>13</v>
      </c>
      <c r="AV34" s="35"/>
      <c r="AW34" s="36"/>
      <c r="AX34" s="203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203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171"/>
      <c r="BK34" s="171"/>
      <c r="BL34" s="171"/>
      <c r="BM34" s="176"/>
      <c r="BN34" s="179"/>
      <c r="BO34" s="160"/>
      <c r="BP34" s="160"/>
      <c r="BQ34" s="157"/>
      <c r="BR34" s="160"/>
      <c r="BS34" s="160"/>
      <c r="BT34" s="163"/>
      <c r="BU34" s="166"/>
      <c r="BW34" s="21"/>
    </row>
    <row r="35" spans="1:77" ht="12" hidden="1" customHeight="1" thickBot="1">
      <c r="A35" s="192"/>
      <c r="B35" s="210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06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200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200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200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200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200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01"/>
      <c r="AS35" s="126"/>
      <c r="AT35" s="38"/>
      <c r="AU35" s="38" t="s">
        <v>13</v>
      </c>
      <c r="AV35" s="46"/>
      <c r="AW35" s="39"/>
      <c r="AX35" s="204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204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174"/>
      <c r="BK35" s="174"/>
      <c r="BL35" s="174"/>
      <c r="BM35" s="177"/>
      <c r="BN35" s="199"/>
      <c r="BO35" s="190"/>
      <c r="BP35" s="190"/>
      <c r="BQ35" s="191"/>
      <c r="BR35" s="190"/>
      <c r="BS35" s="190"/>
      <c r="BT35" s="187"/>
      <c r="BU35" s="188"/>
      <c r="BW35" s="21"/>
    </row>
    <row r="36" spans="1:77" ht="12" hidden="1" customHeight="1">
      <c r="A36" s="28">
        <f>$AX$2</f>
        <v>0</v>
      </c>
      <c r="B36" s="193">
        <f>$AX$4</f>
        <v>0</v>
      </c>
      <c r="C36" s="40"/>
      <c r="D36" s="96" t="str">
        <f>$BB$4</f>
        <v/>
      </c>
      <c r="E36" s="96" t="s">
        <v>13</v>
      </c>
      <c r="F36" s="41">
        <f>$AZ$4</f>
        <v>0</v>
      </c>
      <c r="G36" s="42"/>
      <c r="H36" s="195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181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181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181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181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181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181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184"/>
      <c r="AY36" s="124"/>
      <c r="AZ36" s="30"/>
      <c r="BA36" s="30" t="s">
        <v>13</v>
      </c>
      <c r="BB36" s="43"/>
      <c r="BC36" s="31"/>
      <c r="BD36" s="202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173">
        <f>SUMPRODUCT((D36=2)+(J36=2)+(V36=2)+(P36=2)+(AB36=2)+(AH36=2)+(AN36=2)+(AT36=2)+(BE36=2))</f>
        <v>0</v>
      </c>
      <c r="BK36" s="205" t="s">
        <v>14</v>
      </c>
      <c r="BL36" s="173">
        <f>SUMPRODUCT((L36=2)+(R36=2)+(X36=2)+(AC36=2)+(AJ36=2)+(AP36=2)+(AV36=2)+(BB36=2)+(BH36=2))</f>
        <v>0</v>
      </c>
      <c r="BM36" s="175">
        <f t="shared" ref="BM36" si="8">SUM(BJ36*2)+BL36</f>
        <v>0</v>
      </c>
      <c r="BN36" s="198">
        <f>SUM(D36,J36,P36,V36,AB36,AG36,AN36,AT36,BE36)</f>
        <v>0</v>
      </c>
      <c r="BO36" s="189" t="s">
        <v>14</v>
      </c>
      <c r="BP36" s="189">
        <f>SUM(F36,L36,R36,X36,AD36,AJ36,AP36,AV36,BH36)</f>
        <v>0</v>
      </c>
      <c r="BQ36" s="156" t="e">
        <f>SUM(BN36/BP36)</f>
        <v>#DIV/0!</v>
      </c>
      <c r="BR36" s="189">
        <f>SUM(J37,J38,J39,P37,P38,P39,V37,V38,V39,AB37,AB38,AB39,AH37,AH38,AH39,AN37,AN38,AN39,AT37,AT38,AT39,AZ37,AZ38,AZ39,BF37,BF38,BF39,D37,D38,D39)</f>
        <v>0</v>
      </c>
      <c r="BS36" s="189">
        <f>SUM(F37,F38,F39,L37,L38,L39,R37,R38,R39,X37,X38,X39,AD37,AD38,AD39,AJ37,AJ38,AJ39,AP37,AP38,AP39,AV37,AV38,AV39,BB37,BB38,BB39,BH37,BH38,BH39)</f>
        <v>0</v>
      </c>
      <c r="BT36" s="162" t="e">
        <f>SUM(BR36/BS36)</f>
        <v>#DIV/0!</v>
      </c>
      <c r="BU36" s="166">
        <f>$BV36</f>
        <v>6</v>
      </c>
      <c r="BV36" s="1">
        <f>RANK(BY36,BY$4:BY$43)</f>
        <v>6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168">
        <f>$AX$3</f>
        <v>0</v>
      </c>
      <c r="B37" s="193"/>
      <c r="C37" s="33" t="str">
        <f>BC5</f>
        <v/>
      </c>
      <c r="D37" s="127">
        <f>BB5</f>
        <v>0</v>
      </c>
      <c r="E37" s="127" t="s">
        <v>13</v>
      </c>
      <c r="F37" s="34">
        <f>$AZ$5</f>
        <v>0</v>
      </c>
      <c r="G37" s="48" t="str">
        <f>AY5</f>
        <v/>
      </c>
      <c r="H37" s="196"/>
      <c r="I37" s="34" t="str">
        <f>BC9</f>
        <v/>
      </c>
      <c r="J37" s="127">
        <f>BB9</f>
        <v>0</v>
      </c>
      <c r="K37" s="127" t="s">
        <v>13</v>
      </c>
      <c r="L37" s="14">
        <f>AZ9</f>
        <v>0</v>
      </c>
      <c r="M37" s="15" t="str">
        <f>AY9</f>
        <v/>
      </c>
      <c r="N37" s="182"/>
      <c r="O37" s="34" t="str">
        <f>BC13</f>
        <v/>
      </c>
      <c r="P37" s="59">
        <f>BB13</f>
        <v>0</v>
      </c>
      <c r="Q37" s="127" t="s">
        <v>13</v>
      </c>
      <c r="R37" s="127">
        <f>AZ13</f>
        <v>0</v>
      </c>
      <c r="S37" s="60" t="str">
        <f>AY13</f>
        <v/>
      </c>
      <c r="T37" s="182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182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182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182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182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185"/>
      <c r="AY37" s="125"/>
      <c r="AZ37" s="34"/>
      <c r="BA37" s="34" t="s">
        <v>13</v>
      </c>
      <c r="BB37" s="35"/>
      <c r="BC37" s="48"/>
      <c r="BD37" s="203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171"/>
      <c r="BK37" s="171"/>
      <c r="BL37" s="171"/>
      <c r="BM37" s="176"/>
      <c r="BN37" s="179"/>
      <c r="BO37" s="160"/>
      <c r="BP37" s="160"/>
      <c r="BQ37" s="157"/>
      <c r="BR37" s="160"/>
      <c r="BS37" s="160"/>
      <c r="BT37" s="163"/>
      <c r="BU37" s="166"/>
      <c r="BW37" s="21"/>
    </row>
    <row r="38" spans="1:77" ht="12" hidden="1" customHeight="1">
      <c r="A38" s="169"/>
      <c r="B38" s="193"/>
      <c r="C38" s="33" t="str">
        <f>BC6</f>
        <v/>
      </c>
      <c r="D38" s="127">
        <f>BB6</f>
        <v>0</v>
      </c>
      <c r="E38" s="127" t="s">
        <v>13</v>
      </c>
      <c r="F38" s="34">
        <f>AZ6</f>
        <v>0</v>
      </c>
      <c r="G38" s="48" t="str">
        <f>AY6</f>
        <v/>
      </c>
      <c r="H38" s="196"/>
      <c r="I38" s="34" t="str">
        <f>BC10</f>
        <v/>
      </c>
      <c r="J38" s="127">
        <f>BB10</f>
        <v>0</v>
      </c>
      <c r="K38" s="127" t="s">
        <v>13</v>
      </c>
      <c r="L38" s="14">
        <f>AZ10</f>
        <v>0</v>
      </c>
      <c r="M38" s="15" t="str">
        <f>AY10</f>
        <v/>
      </c>
      <c r="N38" s="182"/>
      <c r="O38" s="34" t="str">
        <f>BC14</f>
        <v/>
      </c>
      <c r="P38" s="62">
        <f>BB14</f>
        <v>0</v>
      </c>
      <c r="Q38" s="127" t="s">
        <v>13</v>
      </c>
      <c r="R38" s="127">
        <f>AZ14</f>
        <v>0</v>
      </c>
      <c r="S38" s="15" t="str">
        <f>AY14</f>
        <v/>
      </c>
      <c r="T38" s="182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182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182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182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182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185"/>
      <c r="AY38" s="125"/>
      <c r="AZ38" s="34"/>
      <c r="BA38" s="34" t="s">
        <v>13</v>
      </c>
      <c r="BB38" s="35"/>
      <c r="BC38" s="48"/>
      <c r="BD38" s="203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171"/>
      <c r="BK38" s="171"/>
      <c r="BL38" s="171"/>
      <c r="BM38" s="176"/>
      <c r="BN38" s="179"/>
      <c r="BO38" s="160"/>
      <c r="BP38" s="160"/>
      <c r="BQ38" s="157"/>
      <c r="BR38" s="160"/>
      <c r="BS38" s="160"/>
      <c r="BT38" s="163"/>
      <c r="BU38" s="166"/>
      <c r="BW38" s="21"/>
    </row>
    <row r="39" spans="1:77" ht="12" hidden="1" customHeight="1" thickBot="1">
      <c r="A39" s="192"/>
      <c r="B39" s="193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06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200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200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200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200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200"/>
      <c r="AM39" s="126" t="str">
        <f>BC31</f>
        <v/>
      </c>
      <c r="AN39" s="123">
        <f>BB31</f>
        <v>0</v>
      </c>
      <c r="AO39" s="123" t="s">
        <v>13</v>
      </c>
      <c r="AP39" s="64">
        <f>AZ31</f>
        <v>0</v>
      </c>
      <c r="AQ39" s="39" t="str">
        <f>AY31</f>
        <v/>
      </c>
      <c r="AR39" s="200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01"/>
      <c r="AY39" s="126"/>
      <c r="AZ39" s="38"/>
      <c r="BA39" s="38" t="s">
        <v>13</v>
      </c>
      <c r="BB39" s="46"/>
      <c r="BC39" s="49"/>
      <c r="BD39" s="204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174"/>
      <c r="BK39" s="174"/>
      <c r="BL39" s="174"/>
      <c r="BM39" s="177"/>
      <c r="BN39" s="199"/>
      <c r="BO39" s="190"/>
      <c r="BP39" s="190"/>
      <c r="BQ39" s="191"/>
      <c r="BR39" s="190"/>
      <c r="BS39" s="190"/>
      <c r="BT39" s="187"/>
      <c r="BU39" s="188"/>
      <c r="BW39" s="21"/>
    </row>
    <row r="40" spans="1:77" ht="12" hidden="1" customHeight="1">
      <c r="A40" s="66">
        <f>$BD$2</f>
        <v>0</v>
      </c>
      <c r="B40" s="193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195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181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181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181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181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181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181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181">
        <f>$BD$36</f>
        <v>0</v>
      </c>
      <c r="AY40" s="125"/>
      <c r="AZ40" s="41" t="str">
        <f>BH36</f>
        <v/>
      </c>
      <c r="BA40" s="41" t="s">
        <v>13</v>
      </c>
      <c r="BB40" s="67" t="str">
        <f>BE36</f>
        <v/>
      </c>
      <c r="BC40" s="68"/>
      <c r="BD40" s="184"/>
      <c r="BE40" s="125"/>
      <c r="BF40" s="41"/>
      <c r="BG40" s="41" t="s">
        <v>13</v>
      </c>
      <c r="BH40" s="67"/>
      <c r="BI40" s="120"/>
      <c r="BJ40" s="173">
        <f>SUMPRODUCT((J40=2)+(P40=2)+(V40=2)+(AB40=2)+(AH40=2)+(D40=2)+(AN40=2)+(AT40=2)+(AZ40=2))</f>
        <v>0</v>
      </c>
      <c r="BK40" s="171" t="s">
        <v>14</v>
      </c>
      <c r="BL40" s="173">
        <f>SUMPRODUCT((L40=2)+(R40=2)+(X40=2)+(AD40=2)+(AJ40=2)+(F40=2)+(AP40=2)+(AV40=2)+(BB40=2))</f>
        <v>0</v>
      </c>
      <c r="BM40" s="175">
        <f t="shared" ref="BM40" si="9">SUM(BJ40*2)+BL40</f>
        <v>0</v>
      </c>
      <c r="BN40" s="178">
        <f>SUM(D40,J40,P40,V40,AB40,AH40,AN40,AT40,AZ40,BD40)</f>
        <v>0</v>
      </c>
      <c r="BO40" s="159" t="s">
        <v>14</v>
      </c>
      <c r="BP40" s="159">
        <f>SUM(F40,L40,R40,X40,AD40,AJ40,AP40,AV40,BB40)</f>
        <v>0</v>
      </c>
      <c r="BQ40" s="156" t="e">
        <f>SUM(BN40/BP40)</f>
        <v>#DIV/0!</v>
      </c>
      <c r="BR40" s="159">
        <f>SUM(J41,J42,J43,P41,P42,P43,V41,V42,V43,AB41,AB42,AB43,AH41,AH42,AH43,AN41,AN42,AN43,AT41,AT42,AT43,AZ41,AZ42,AZ43,BF41,BF42,BF43,D41,D42,D43)</f>
        <v>0</v>
      </c>
      <c r="BS40" s="159">
        <f>SUM(F41,F42,F43,L41,L42,L43,R41,R42,R43,X41,X42,X43,AD41,AD42,AD43,AJ41,AJ42,AJ43,AP41,AP42,AP43,AV41,AV42,AV43,BB41,BB42,BB43,BH41,BH42,BH43)</f>
        <v>0</v>
      </c>
      <c r="BT40" s="162" t="e">
        <f>SUM(BR40/BS40)</f>
        <v>#DIV/0!</v>
      </c>
      <c r="BU40" s="165">
        <f>$BV40</f>
        <v>6</v>
      </c>
      <c r="BV40" s="1">
        <f>RANK(BY40,BY$4:BY$43)</f>
        <v>6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168">
        <f>$BD$3</f>
        <v>0</v>
      </c>
      <c r="B41" s="193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196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182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182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182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182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182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182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182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185"/>
      <c r="BE41" s="34"/>
      <c r="BF41" s="34"/>
      <c r="BG41" s="34" t="s">
        <v>13</v>
      </c>
      <c r="BH41" s="35"/>
      <c r="BI41" s="34"/>
      <c r="BJ41" s="171"/>
      <c r="BK41" s="171"/>
      <c r="BL41" s="171"/>
      <c r="BM41" s="176"/>
      <c r="BN41" s="179"/>
      <c r="BO41" s="160"/>
      <c r="BP41" s="160"/>
      <c r="BQ41" s="157"/>
      <c r="BR41" s="160"/>
      <c r="BS41" s="160"/>
      <c r="BT41" s="163"/>
      <c r="BU41" s="166"/>
      <c r="BW41" s="21"/>
    </row>
    <row r="42" spans="1:77" ht="12" hidden="1" customHeight="1">
      <c r="A42" s="169"/>
      <c r="B42" s="193"/>
      <c r="C42" s="33" t="str">
        <f>BI6</f>
        <v/>
      </c>
      <c r="D42" s="127">
        <f>BH6</f>
        <v>0</v>
      </c>
      <c r="E42" s="127" t="s">
        <v>13</v>
      </c>
      <c r="F42" s="127">
        <f>BF6</f>
        <v>0</v>
      </c>
      <c r="G42" s="15" t="str">
        <f>BE6</f>
        <v/>
      </c>
      <c r="H42" s="196"/>
      <c r="I42" s="34" t="str">
        <f>BI10</f>
        <v/>
      </c>
      <c r="J42" s="127">
        <f>BH10</f>
        <v>0</v>
      </c>
      <c r="K42" s="127" t="s">
        <v>13</v>
      </c>
      <c r="L42" s="14">
        <f>BF10</f>
        <v>0</v>
      </c>
      <c r="M42" s="15" t="str">
        <f>BE10</f>
        <v/>
      </c>
      <c r="N42" s="182"/>
      <c r="O42" s="34" t="str">
        <f>BI14</f>
        <v/>
      </c>
      <c r="P42" s="127">
        <f>BH14</f>
        <v>0</v>
      </c>
      <c r="Q42" s="127" t="s">
        <v>13</v>
      </c>
      <c r="R42" s="14">
        <f>BF14</f>
        <v>0</v>
      </c>
      <c r="S42" s="15" t="str">
        <f>BE14</f>
        <v/>
      </c>
      <c r="T42" s="182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182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182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182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182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182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185"/>
      <c r="BE42" s="34"/>
      <c r="BF42" s="34"/>
      <c r="BG42" s="34" t="s">
        <v>13</v>
      </c>
      <c r="BH42" s="35"/>
      <c r="BI42" s="34"/>
      <c r="BJ42" s="171"/>
      <c r="BK42" s="171"/>
      <c r="BL42" s="171"/>
      <c r="BM42" s="176"/>
      <c r="BN42" s="179"/>
      <c r="BO42" s="160"/>
      <c r="BP42" s="160"/>
      <c r="BQ42" s="157"/>
      <c r="BR42" s="160"/>
      <c r="BS42" s="160"/>
      <c r="BT42" s="163"/>
      <c r="BU42" s="166"/>
      <c r="BW42" s="21"/>
    </row>
    <row r="43" spans="1:77" ht="12" hidden="1" customHeight="1" thickBot="1">
      <c r="A43" s="170"/>
      <c r="B43" s="194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197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183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183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183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183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183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183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183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186"/>
      <c r="BE43" s="80"/>
      <c r="BF43" s="74"/>
      <c r="BG43" s="74" t="s">
        <v>13</v>
      </c>
      <c r="BH43" s="79"/>
      <c r="BI43" s="121"/>
      <c r="BJ43" s="174"/>
      <c r="BK43" s="172"/>
      <c r="BL43" s="174"/>
      <c r="BM43" s="177"/>
      <c r="BN43" s="180"/>
      <c r="BO43" s="161"/>
      <c r="BP43" s="161"/>
      <c r="BQ43" s="158"/>
      <c r="BR43" s="161"/>
      <c r="BS43" s="161"/>
      <c r="BT43" s="164"/>
      <c r="BU43" s="167"/>
    </row>
    <row r="44" spans="1:77" ht="14.25" thickTop="1">
      <c r="N44" s="82"/>
      <c r="O44" s="82"/>
      <c r="BJ44" s="152"/>
      <c r="BK44" s="152"/>
      <c r="BL44" s="153"/>
      <c r="BM44" s="154"/>
      <c r="BN44" s="154"/>
      <c r="BQ44" s="83"/>
    </row>
    <row r="45" spans="1:77">
      <c r="BQ45" s="83"/>
    </row>
    <row r="46" spans="1:77" ht="19.5" customHeight="1"/>
    <row r="47" spans="1:77" ht="15" customHeight="1"/>
    <row r="48" spans="1:77" ht="14.25" thickBot="1"/>
    <row r="49" spans="1:61" ht="41.25" customHeight="1" thickTop="1">
      <c r="A49" s="84" t="str">
        <f>$A$3</f>
        <v>チーム名</v>
      </c>
      <c r="B49" s="155" t="str">
        <f>$B$3</f>
        <v>ADVANCE</v>
      </c>
      <c r="C49" s="155"/>
      <c r="D49" s="155"/>
      <c r="E49" s="155"/>
      <c r="F49" s="155"/>
      <c r="G49" s="155"/>
      <c r="H49" s="141" t="str">
        <f>H3</f>
        <v>INC</v>
      </c>
      <c r="I49" s="141"/>
      <c r="J49" s="141"/>
      <c r="K49" s="141"/>
      <c r="L49" s="141"/>
      <c r="M49" s="141"/>
      <c r="N49" s="141" t="str">
        <f>$N$3</f>
        <v>JKB</v>
      </c>
      <c r="O49" s="141"/>
      <c r="P49" s="141"/>
      <c r="Q49" s="141"/>
      <c r="R49" s="141"/>
      <c r="S49" s="141"/>
      <c r="T49" s="141" t="str">
        <f>$T$3</f>
        <v>ペガサス</v>
      </c>
      <c r="U49" s="141"/>
      <c r="V49" s="141"/>
      <c r="W49" s="141"/>
      <c r="X49" s="141"/>
      <c r="Y49" s="141"/>
      <c r="Z49" s="141" t="str">
        <f>$Z$3</f>
        <v>ユーアイクラブ</v>
      </c>
      <c r="AA49" s="141"/>
      <c r="AB49" s="141"/>
      <c r="AC49" s="141"/>
      <c r="AD49" s="141"/>
      <c r="AE49" s="141"/>
      <c r="AF49" s="141">
        <f>$AF$3</f>
        <v>0</v>
      </c>
      <c r="AG49" s="141"/>
      <c r="AH49" s="141"/>
      <c r="AI49" s="141"/>
      <c r="AJ49" s="141"/>
      <c r="AK49" s="141"/>
      <c r="AL49" s="141">
        <f>$AL$3</f>
        <v>0</v>
      </c>
      <c r="AM49" s="141"/>
      <c r="AN49" s="141"/>
      <c r="AO49" s="141"/>
      <c r="AP49" s="141"/>
      <c r="AQ49" s="141"/>
      <c r="AR49" s="274">
        <f>$AR$3</f>
        <v>0</v>
      </c>
      <c r="AS49" s="275"/>
      <c r="AT49" s="275"/>
      <c r="AU49" s="275"/>
      <c r="AV49" s="275"/>
      <c r="AW49" s="276"/>
      <c r="AX49" s="274">
        <f>$AX$3</f>
        <v>0</v>
      </c>
      <c r="AY49" s="275"/>
      <c r="AZ49" s="275"/>
      <c r="BA49" s="275"/>
      <c r="BB49" s="275"/>
      <c r="BC49" s="276"/>
      <c r="BD49" s="274">
        <f>$BD$3</f>
        <v>0</v>
      </c>
      <c r="BE49" s="275"/>
      <c r="BF49" s="275"/>
      <c r="BG49" s="275"/>
      <c r="BH49" s="275"/>
      <c r="BI49" s="277"/>
    </row>
    <row r="50" spans="1:61" ht="22.5" customHeight="1" thickBot="1">
      <c r="A50" s="85" t="s">
        <v>11</v>
      </c>
      <c r="B50" s="139">
        <f>$BU$4</f>
        <v>4</v>
      </c>
      <c r="C50" s="139"/>
      <c r="D50" s="139"/>
      <c r="E50" s="139"/>
      <c r="F50" s="139"/>
      <c r="G50" s="139"/>
      <c r="H50" s="139">
        <f>$BU$8</f>
        <v>3</v>
      </c>
      <c r="I50" s="139"/>
      <c r="J50" s="139"/>
      <c r="K50" s="139"/>
      <c r="L50" s="139"/>
      <c r="M50" s="139"/>
      <c r="N50" s="139">
        <f>$BU$12</f>
        <v>5</v>
      </c>
      <c r="O50" s="139"/>
      <c r="P50" s="139"/>
      <c r="Q50" s="139"/>
      <c r="R50" s="139"/>
      <c r="S50" s="139"/>
      <c r="T50" s="139">
        <f>$BU$16</f>
        <v>2</v>
      </c>
      <c r="U50" s="139"/>
      <c r="V50" s="139"/>
      <c r="W50" s="139"/>
      <c r="X50" s="139"/>
      <c r="Y50" s="139"/>
      <c r="Z50" s="139">
        <f>$BU$20</f>
        <v>1</v>
      </c>
      <c r="AA50" s="139"/>
      <c r="AB50" s="139"/>
      <c r="AC50" s="139"/>
      <c r="AD50" s="139"/>
      <c r="AE50" s="139"/>
      <c r="AF50" s="139">
        <f>$BU$24</f>
        <v>6</v>
      </c>
      <c r="AG50" s="139"/>
      <c r="AH50" s="139"/>
      <c r="AI50" s="139"/>
      <c r="AJ50" s="139"/>
      <c r="AK50" s="139"/>
      <c r="AL50" s="139">
        <f>$BU$28</f>
        <v>6</v>
      </c>
      <c r="AM50" s="139"/>
      <c r="AN50" s="139"/>
      <c r="AO50" s="139"/>
      <c r="AP50" s="139"/>
      <c r="AQ50" s="139"/>
      <c r="AR50" s="270">
        <f>$BU$32</f>
        <v>6</v>
      </c>
      <c r="AS50" s="271"/>
      <c r="AT50" s="271"/>
      <c r="AU50" s="271"/>
      <c r="AV50" s="271"/>
      <c r="AW50" s="272"/>
      <c r="AX50" s="270">
        <f>$BU$36</f>
        <v>6</v>
      </c>
      <c r="AY50" s="271"/>
      <c r="AZ50" s="271"/>
      <c r="BA50" s="271"/>
      <c r="BB50" s="271"/>
      <c r="BC50" s="272"/>
      <c r="BD50" s="270">
        <f>$BU$40</f>
        <v>6</v>
      </c>
      <c r="BE50" s="271"/>
      <c r="BF50" s="271"/>
      <c r="BG50" s="271"/>
      <c r="BH50" s="271"/>
      <c r="BI50" s="273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2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58:58">
      <c r="BF111" s="86"/>
    </row>
  </sheetData>
  <mergeCells count="283">
    <mergeCell ref="BJ2:BL3"/>
    <mergeCell ref="BM2:BM3"/>
    <mergeCell ref="BD3:BI3"/>
    <mergeCell ref="B2:G2"/>
    <mergeCell ref="H2:M2"/>
    <mergeCell ref="N2:S2"/>
    <mergeCell ref="T2:Y2"/>
    <mergeCell ref="Z2:AE2"/>
    <mergeCell ref="AF2:AK2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BR20:BR23"/>
    <mergeCell ref="BS20:BS23"/>
    <mergeCell ref="BT20:BT23"/>
    <mergeCell ref="BU20:BU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N12:S15"/>
    <mergeCell ref="T12:T15"/>
    <mergeCell ref="Z12:Z15"/>
    <mergeCell ref="BQ16:BQ19"/>
    <mergeCell ref="BR16:BR19"/>
    <mergeCell ref="BS16:BS19"/>
    <mergeCell ref="BT16:BT19"/>
    <mergeCell ref="BU16:BU19"/>
    <mergeCell ref="A17:A19"/>
    <mergeCell ref="BK16:BK19"/>
    <mergeCell ref="BL16:BL19"/>
    <mergeCell ref="BM16:BM19"/>
    <mergeCell ref="BN16:BN19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B20:B23"/>
    <mergeCell ref="H20:H23"/>
    <mergeCell ref="Z20:AE23"/>
    <mergeCell ref="AF20:AF23"/>
    <mergeCell ref="BO20:BO23"/>
    <mergeCell ref="BP20:BP23"/>
    <mergeCell ref="BQ20:BQ23"/>
    <mergeCell ref="AL20:AL23"/>
    <mergeCell ref="AR20:AR23"/>
    <mergeCell ref="AX20:AX23"/>
    <mergeCell ref="BD20:BD23"/>
    <mergeCell ref="BJ20:BJ23"/>
    <mergeCell ref="BK20:BK23"/>
    <mergeCell ref="BQ24:BQ27"/>
    <mergeCell ref="BR24:BR27"/>
    <mergeCell ref="BS24:BS27"/>
    <mergeCell ref="BT24:BT27"/>
    <mergeCell ref="BU24:BU27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BR28:BR31"/>
    <mergeCell ref="BS28:BS31"/>
    <mergeCell ref="BT28:BT31"/>
    <mergeCell ref="BU28:BU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BO28:BO31"/>
    <mergeCell ref="BP28:BP31"/>
    <mergeCell ref="BQ28:BQ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BQ32:BQ35"/>
    <mergeCell ref="BR32:BR35"/>
    <mergeCell ref="BS32:BS35"/>
    <mergeCell ref="BT32:BT35"/>
    <mergeCell ref="BU32:BU35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BR36:BR39"/>
    <mergeCell ref="BS36:BS39"/>
    <mergeCell ref="BT36:BT39"/>
    <mergeCell ref="BU36:BU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BO36:BO39"/>
    <mergeCell ref="BP36:BP39"/>
    <mergeCell ref="BQ36:BQ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B1:G1"/>
    <mergeCell ref="H1:P1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N36:N39"/>
    <mergeCell ref="T36:T39"/>
    <mergeCell ref="Z36:Z39"/>
    <mergeCell ref="AF36:AF39"/>
    <mergeCell ref="N28:N31"/>
    <mergeCell ref="T28:T31"/>
    <mergeCell ref="Z28:Z31"/>
    <mergeCell ref="AF28:AF31"/>
    <mergeCell ref="N20:N23"/>
    <mergeCell ref="T20:T23"/>
  </mergeCells>
  <phoneticPr fontId="1"/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111"/>
  <sheetViews>
    <sheetView zoomScaleNormal="100" workbookViewId="0">
      <selection activeCell="R8" sqref="R8"/>
    </sheetView>
  </sheetViews>
  <sheetFormatPr defaultRowHeight="13.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1" width="3.125" style="1" customWidth="1"/>
    <col min="32" max="34" width="3.125" style="1" hidden="1" customWidth="1"/>
    <col min="35" max="35" width="1.625" style="1" hidden="1" customWidth="1"/>
    <col min="36" max="36" width="3.125" style="1" hidden="1" customWidth="1"/>
    <col min="37" max="37" width="2.875" style="1" hidden="1" customWidth="1"/>
    <col min="38" max="40" width="3.125" style="1" hidden="1" customWidth="1"/>
    <col min="41" max="41" width="1.625" style="1" hidden="1" customWidth="1"/>
    <col min="42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>
      <c r="A1" s="3" t="s">
        <v>0</v>
      </c>
      <c r="B1" s="268" t="s">
        <v>31</v>
      </c>
      <c r="C1" s="268"/>
      <c r="D1" s="268"/>
      <c r="E1" s="268"/>
      <c r="F1" s="268"/>
      <c r="G1" s="268"/>
      <c r="H1" s="269" t="s">
        <v>82</v>
      </c>
      <c r="I1" s="269"/>
      <c r="J1" s="269"/>
      <c r="K1" s="269"/>
      <c r="L1" s="269"/>
      <c r="M1" s="269"/>
      <c r="N1" s="269"/>
      <c r="O1" s="269"/>
      <c r="P1" s="269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>
      <c r="A2" s="5" t="s">
        <v>3</v>
      </c>
      <c r="B2" s="149"/>
      <c r="C2" s="150"/>
      <c r="D2" s="150"/>
      <c r="E2" s="150"/>
      <c r="F2" s="150"/>
      <c r="G2" s="151"/>
      <c r="H2" s="149"/>
      <c r="I2" s="150"/>
      <c r="J2" s="150"/>
      <c r="K2" s="150"/>
      <c r="L2" s="150"/>
      <c r="M2" s="151"/>
      <c r="N2" s="149"/>
      <c r="O2" s="150"/>
      <c r="P2" s="150"/>
      <c r="Q2" s="150"/>
      <c r="R2" s="150"/>
      <c r="S2" s="151"/>
      <c r="T2" s="149"/>
      <c r="U2" s="150"/>
      <c r="V2" s="150"/>
      <c r="W2" s="150"/>
      <c r="X2" s="150"/>
      <c r="Y2" s="151"/>
      <c r="Z2" s="149"/>
      <c r="AA2" s="150"/>
      <c r="AB2" s="150"/>
      <c r="AC2" s="150"/>
      <c r="AD2" s="150"/>
      <c r="AE2" s="151"/>
      <c r="AF2" s="149"/>
      <c r="AG2" s="150"/>
      <c r="AH2" s="150"/>
      <c r="AI2" s="150"/>
      <c r="AJ2" s="150"/>
      <c r="AK2" s="151"/>
      <c r="AL2" s="149"/>
      <c r="AM2" s="150"/>
      <c r="AN2" s="150"/>
      <c r="AO2" s="150"/>
      <c r="AP2" s="150"/>
      <c r="AQ2" s="151"/>
      <c r="AR2" s="149"/>
      <c r="AS2" s="150"/>
      <c r="AT2" s="150"/>
      <c r="AU2" s="150"/>
      <c r="AV2" s="150"/>
      <c r="AW2" s="151"/>
      <c r="AX2" s="149"/>
      <c r="AY2" s="150"/>
      <c r="AZ2" s="150"/>
      <c r="BA2" s="150"/>
      <c r="BB2" s="150"/>
      <c r="BC2" s="151"/>
      <c r="BD2" s="149"/>
      <c r="BE2" s="150"/>
      <c r="BF2" s="150"/>
      <c r="BG2" s="150"/>
      <c r="BH2" s="150"/>
      <c r="BI2" s="151"/>
      <c r="BJ2" s="262" t="s">
        <v>4</v>
      </c>
      <c r="BK2" s="263"/>
      <c r="BL2" s="263"/>
      <c r="BM2" s="266" t="s">
        <v>27</v>
      </c>
      <c r="BN2" s="252" t="s">
        <v>5</v>
      </c>
      <c r="BO2" s="91"/>
      <c r="BP2" s="254" t="s">
        <v>6</v>
      </c>
      <c r="BQ2" s="256" t="s">
        <v>7</v>
      </c>
      <c r="BR2" s="258" t="s">
        <v>8</v>
      </c>
      <c r="BS2" s="260" t="s">
        <v>9</v>
      </c>
      <c r="BT2" s="256" t="s">
        <v>10</v>
      </c>
      <c r="BU2" s="247" t="s">
        <v>11</v>
      </c>
    </row>
    <row r="3" spans="1:77" s="87" customFormat="1" ht="30.75" customHeight="1" thickBot="1">
      <c r="A3" s="6" t="s">
        <v>12</v>
      </c>
      <c r="B3" s="249" t="s">
        <v>83</v>
      </c>
      <c r="C3" s="250"/>
      <c r="D3" s="250"/>
      <c r="E3" s="250"/>
      <c r="F3" s="250"/>
      <c r="G3" s="251"/>
      <c r="H3" s="249" t="s">
        <v>84</v>
      </c>
      <c r="I3" s="250"/>
      <c r="J3" s="250"/>
      <c r="K3" s="250"/>
      <c r="L3" s="250"/>
      <c r="M3" s="251"/>
      <c r="N3" s="249" t="s">
        <v>85</v>
      </c>
      <c r="O3" s="250"/>
      <c r="P3" s="250"/>
      <c r="Q3" s="250"/>
      <c r="R3" s="250"/>
      <c r="S3" s="251"/>
      <c r="T3" s="249" t="s">
        <v>79</v>
      </c>
      <c r="U3" s="250"/>
      <c r="V3" s="250"/>
      <c r="W3" s="250"/>
      <c r="X3" s="250"/>
      <c r="Y3" s="251"/>
      <c r="Z3" s="249" t="s">
        <v>147</v>
      </c>
      <c r="AA3" s="250"/>
      <c r="AB3" s="250"/>
      <c r="AC3" s="250"/>
      <c r="AD3" s="250"/>
      <c r="AE3" s="251"/>
      <c r="AF3" s="249"/>
      <c r="AG3" s="250"/>
      <c r="AH3" s="250"/>
      <c r="AI3" s="250"/>
      <c r="AJ3" s="250"/>
      <c r="AK3" s="251"/>
      <c r="AL3" s="249"/>
      <c r="AM3" s="250"/>
      <c r="AN3" s="250"/>
      <c r="AO3" s="250"/>
      <c r="AP3" s="250"/>
      <c r="AQ3" s="251"/>
      <c r="AR3" s="249"/>
      <c r="AS3" s="250"/>
      <c r="AT3" s="250"/>
      <c r="AU3" s="250"/>
      <c r="AV3" s="250"/>
      <c r="AW3" s="251"/>
      <c r="AX3" s="249"/>
      <c r="AY3" s="250"/>
      <c r="AZ3" s="250"/>
      <c r="BA3" s="250"/>
      <c r="BB3" s="250"/>
      <c r="BC3" s="251"/>
      <c r="BD3" s="249"/>
      <c r="BE3" s="250"/>
      <c r="BF3" s="250"/>
      <c r="BG3" s="250"/>
      <c r="BH3" s="250"/>
      <c r="BI3" s="251"/>
      <c r="BJ3" s="264"/>
      <c r="BK3" s="265"/>
      <c r="BL3" s="265"/>
      <c r="BM3" s="267"/>
      <c r="BN3" s="253"/>
      <c r="BO3" s="92"/>
      <c r="BP3" s="255"/>
      <c r="BQ3" s="257"/>
      <c r="BR3" s="259"/>
      <c r="BS3" s="261"/>
      <c r="BT3" s="257"/>
      <c r="BU3" s="248"/>
    </row>
    <row r="4" spans="1:77" ht="13.5" customHeight="1">
      <c r="A4" s="7">
        <f>$B$2</f>
        <v>0</v>
      </c>
      <c r="B4" s="211"/>
      <c r="C4" s="212"/>
      <c r="D4" s="212"/>
      <c r="E4" s="212"/>
      <c r="F4" s="212"/>
      <c r="G4" s="213"/>
      <c r="H4" s="278" t="s">
        <v>67</v>
      </c>
      <c r="I4" s="98">
        <f>IF(J5="","",SUM(I5:I7))</f>
        <v>2</v>
      </c>
      <c r="J4" s="99"/>
      <c r="K4" s="100" t="s">
        <v>13</v>
      </c>
      <c r="L4" s="98">
        <f>IF(L5="","",SUM(M5:M7))</f>
        <v>0</v>
      </c>
      <c r="M4" s="99"/>
      <c r="N4" s="143" t="s">
        <v>68</v>
      </c>
      <c r="O4" s="98">
        <f>IF(P5="","",SUM(O5:O7))</f>
        <v>1</v>
      </c>
      <c r="P4" s="111"/>
      <c r="Q4" s="101" t="s">
        <v>13</v>
      </c>
      <c r="R4" s="98">
        <f>IF(R5="","",SUM(S5:S7))</f>
        <v>2</v>
      </c>
      <c r="S4" s="99"/>
      <c r="T4" s="202" t="s">
        <v>69</v>
      </c>
      <c r="U4" s="98">
        <f>IF(V5="","",SUM(U5:U7))</f>
        <v>1</v>
      </c>
      <c r="V4" s="99"/>
      <c r="W4" s="13" t="s">
        <v>13</v>
      </c>
      <c r="X4" s="11">
        <f>IF(X5="","",SUM(Y5:Y7))</f>
        <v>2</v>
      </c>
      <c r="Y4" s="12"/>
      <c r="Z4" s="143" t="s">
        <v>70</v>
      </c>
      <c r="AA4" s="98">
        <f>IF(AB5="","",SUM(AA5:AA7))</f>
        <v>2</v>
      </c>
      <c r="AB4" s="99"/>
      <c r="AC4" s="100" t="s">
        <v>13</v>
      </c>
      <c r="AD4" s="98">
        <f>IF(AD5="","",SUM(AE5:AE7))</f>
        <v>0</v>
      </c>
      <c r="AE4" s="99"/>
      <c r="AF4" s="181"/>
      <c r="AG4" s="47" t="str">
        <f>IF(AH5="","",SUM(AG5:AG7))</f>
        <v/>
      </c>
      <c r="AH4" s="109"/>
      <c r="AI4" s="110" t="s">
        <v>13</v>
      </c>
      <c r="AJ4" s="47" t="str">
        <f>IF(AJ5="","",SUM(AK5:AK7))</f>
        <v/>
      </c>
      <c r="AK4" s="109"/>
      <c r="AL4" s="184"/>
      <c r="AM4" s="93" t="str">
        <f>IF(AN5="","",SUM(AM5:AM7))</f>
        <v/>
      </c>
      <c r="AN4" s="94"/>
      <c r="AO4" s="41" t="s">
        <v>13</v>
      </c>
      <c r="AP4" s="93" t="str">
        <f>IF(AP5="","",SUM(AQ5:AQ7))</f>
        <v/>
      </c>
      <c r="AQ4" s="94"/>
      <c r="AR4" s="202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202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202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173">
        <f>SUMPRODUCT((I4=2)+(O4=2)+(U4=2)+(AA4=2)+(AG4=2)+(AM4=2)+(AS4=2)+(AY4=2)+(BE4=2))</f>
        <v>2</v>
      </c>
      <c r="BK4" s="173" t="s">
        <v>14</v>
      </c>
      <c r="BL4" s="173">
        <f>SUMPRODUCT((L4=2)+(R4=2)+(X4=2)+(AD4=2)+(AJ4=2)+(AP4=2)+(AV4=2)+(BB4=2)+(BH4=2))</f>
        <v>2</v>
      </c>
      <c r="BM4" s="175">
        <f>SUM(BJ4*2)+BL4</f>
        <v>6</v>
      </c>
      <c r="BN4" s="198">
        <f>SUM(I4,O4,U4,AA4,AG4,AM4,AS4,AY4,BE4)</f>
        <v>6</v>
      </c>
      <c r="BO4" s="189" t="s">
        <v>14</v>
      </c>
      <c r="BP4" s="189">
        <f>SUM(F4,L4,R4,X4,AD4,AJ4,AP4,AV4,BB4,BH4)</f>
        <v>4</v>
      </c>
      <c r="BQ4" s="238">
        <f>SUM(BN4/BP4)</f>
        <v>1.5</v>
      </c>
      <c r="BR4" s="189">
        <f>SUM(J5,J6,J7,P5,P6,P7,V5,V6,V7,AB5,AB6,AB7,AH5,AH6,AH7,AN5,AN6,AN7,AT5,AT6,AT7,AZ5,AZ6,AZ7,BF5,BF6,BF7,D5,D6,D7)</f>
        <v>136</v>
      </c>
      <c r="BS4" s="189">
        <f>SUM(F5,F6,F7,L5,L6,L7,R5,R6,R7,X5,X6,X7,AD5,AD6,AD7,AJ5,AJ6,AJ7,AP5,AP6,AP7,AV5,AV6,AV7,BB5,BB6,BB7,BH5,BH6,BH7)</f>
        <v>135</v>
      </c>
      <c r="BT4" s="163">
        <f>SUM(BR4/BS4)</f>
        <v>1.0074074074074073</v>
      </c>
      <c r="BU4" s="166">
        <f>$BV4</f>
        <v>2</v>
      </c>
      <c r="BV4" s="1">
        <f>RANK(BY4,BY$4:BY$43)</f>
        <v>2</v>
      </c>
      <c r="BW4" s="1">
        <f>IF(BN4=0,0,IF(BP4=0,9,BQ4))</f>
        <v>1.5</v>
      </c>
      <c r="BX4" s="1">
        <f>IF(BR4=0,0,BT4)</f>
        <v>1.0074074074074073</v>
      </c>
      <c r="BY4" s="1">
        <f>BJ4+0.01*BW4+0.00001*BX4</f>
        <v>2.0150100740740742</v>
      </c>
    </row>
    <row r="5" spans="1:77" ht="12" customHeight="1">
      <c r="A5" s="207" t="str">
        <f>$B$3</f>
        <v>Sweet　UNO</v>
      </c>
      <c r="B5" s="214"/>
      <c r="C5" s="215"/>
      <c r="D5" s="215"/>
      <c r="E5" s="215"/>
      <c r="F5" s="215"/>
      <c r="G5" s="216"/>
      <c r="H5" s="279"/>
      <c r="I5" s="97">
        <f>IF(J5="","",IF(J5&gt;L5,1,0))</f>
        <v>1</v>
      </c>
      <c r="J5" s="105">
        <v>15</v>
      </c>
      <c r="K5" s="97" t="s">
        <v>13</v>
      </c>
      <c r="L5" s="102">
        <v>10</v>
      </c>
      <c r="M5" s="97">
        <f>IF(L5="","",IF(L5&gt;J5,1,0))</f>
        <v>0</v>
      </c>
      <c r="N5" s="144"/>
      <c r="O5" s="97">
        <f>IF(P5="","",IF(P5&gt;R5,1,0))</f>
        <v>1</v>
      </c>
      <c r="P5" s="105">
        <v>17</v>
      </c>
      <c r="Q5" s="97" t="s">
        <v>13</v>
      </c>
      <c r="R5" s="102">
        <v>16</v>
      </c>
      <c r="S5" s="97">
        <f>IF(R5="","",IF(R5&gt;P5,1,0))</f>
        <v>0</v>
      </c>
      <c r="T5" s="203"/>
      <c r="U5" s="16">
        <f>IF(V5="","",IF(V5&gt;X5,1,0))</f>
        <v>0</v>
      </c>
      <c r="V5" s="17">
        <v>10</v>
      </c>
      <c r="W5" s="16" t="s">
        <v>13</v>
      </c>
      <c r="X5" s="18">
        <v>15</v>
      </c>
      <c r="Y5" s="16">
        <f>IF(X5="","",IF(X5&gt;V5,1,0))</f>
        <v>1</v>
      </c>
      <c r="Z5" s="144"/>
      <c r="AA5" s="97">
        <f>IF(AB5="","",IF(AB5&gt;AD5,1,0))</f>
        <v>1</v>
      </c>
      <c r="AB5" s="105">
        <v>15</v>
      </c>
      <c r="AC5" s="97" t="s">
        <v>13</v>
      </c>
      <c r="AD5" s="102">
        <v>9</v>
      </c>
      <c r="AE5" s="97">
        <f>IF(AD5="","",IF(AD5&gt;AB5,1,0))</f>
        <v>0</v>
      </c>
      <c r="AF5" s="182"/>
      <c r="AG5" s="51" t="str">
        <f>IF(AH5="","",IF(AH5&gt;AJ5,1,0))</f>
        <v/>
      </c>
      <c r="AH5" s="110"/>
      <c r="AI5" s="51" t="s">
        <v>13</v>
      </c>
      <c r="AJ5" s="59"/>
      <c r="AK5" s="51" t="str">
        <f>IF(AJ5="","",IF(AJ5&gt;AH5,1,0))</f>
        <v/>
      </c>
      <c r="AL5" s="185"/>
      <c r="AM5" s="34" t="str">
        <f>IF(AN5="","",IF(AN5&gt;AP5,1,0))</f>
        <v/>
      </c>
      <c r="AN5" s="41"/>
      <c r="AO5" s="34" t="s">
        <v>13</v>
      </c>
      <c r="AP5" s="67"/>
      <c r="AQ5" s="34" t="str">
        <f>IF(AP5="","",IF(AP5&gt;AN5,1,0))</f>
        <v/>
      </c>
      <c r="AR5" s="203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203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203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171"/>
      <c r="BK5" s="171"/>
      <c r="BL5" s="171"/>
      <c r="BM5" s="176"/>
      <c r="BN5" s="179"/>
      <c r="BO5" s="160"/>
      <c r="BP5" s="160"/>
      <c r="BQ5" s="239"/>
      <c r="BR5" s="160"/>
      <c r="BS5" s="160"/>
      <c r="BT5" s="163"/>
      <c r="BU5" s="166"/>
    </row>
    <row r="6" spans="1:77" ht="12" customHeight="1">
      <c r="A6" s="207"/>
      <c r="B6" s="214"/>
      <c r="C6" s="215"/>
      <c r="D6" s="215"/>
      <c r="E6" s="215"/>
      <c r="F6" s="215"/>
      <c r="G6" s="216"/>
      <c r="H6" s="279"/>
      <c r="I6" s="97">
        <f>IF(J6="","",IF(J6&gt;L6,1,0))</f>
        <v>1</v>
      </c>
      <c r="J6" s="106">
        <v>16</v>
      </c>
      <c r="K6" s="97" t="s">
        <v>13</v>
      </c>
      <c r="L6" s="103">
        <v>14</v>
      </c>
      <c r="M6" s="97">
        <f>IF(L6="","",IF(L6&gt;J6,1,0))</f>
        <v>0</v>
      </c>
      <c r="N6" s="144"/>
      <c r="O6" s="97">
        <f>IF(P6="","",IF(P6&gt;R6,1,0))</f>
        <v>0</v>
      </c>
      <c r="P6" s="106">
        <v>8</v>
      </c>
      <c r="Q6" s="97" t="s">
        <v>13</v>
      </c>
      <c r="R6" s="103">
        <v>15</v>
      </c>
      <c r="S6" s="97">
        <f>IF(R6="","",IF(R6&gt;P6,1,0))</f>
        <v>1</v>
      </c>
      <c r="T6" s="203"/>
      <c r="U6" s="16">
        <f>IF(V6="","",IF(V6&gt;X6,1,0))</f>
        <v>1</v>
      </c>
      <c r="V6" s="19">
        <v>15</v>
      </c>
      <c r="W6" s="16" t="s">
        <v>13</v>
      </c>
      <c r="X6" s="20">
        <v>13</v>
      </c>
      <c r="Y6" s="16">
        <f>IF(X6="","",IF(X6&gt;V6,1,0))</f>
        <v>0</v>
      </c>
      <c r="Z6" s="144"/>
      <c r="AA6" s="97">
        <f>IF(AB6="","",IF(AB6&gt;AD6,1,0))</f>
        <v>1</v>
      </c>
      <c r="AB6" s="106">
        <v>15</v>
      </c>
      <c r="AC6" s="97" t="s">
        <v>13</v>
      </c>
      <c r="AD6" s="103">
        <v>13</v>
      </c>
      <c r="AE6" s="97">
        <f>IF(AD6="","",IF(AD6&gt;AB6,1,0))</f>
        <v>0</v>
      </c>
      <c r="AF6" s="182"/>
      <c r="AG6" s="51" t="str">
        <f>IF(AH6="","",IF(AH6&gt;AJ6,1,0))</f>
        <v/>
      </c>
      <c r="AH6" s="51"/>
      <c r="AI6" s="51" t="s">
        <v>13</v>
      </c>
      <c r="AJ6" s="62"/>
      <c r="AK6" s="51" t="str">
        <f>IF(AJ6="","",IF(AJ6&gt;AH6,1,0))</f>
        <v/>
      </c>
      <c r="AL6" s="185"/>
      <c r="AM6" s="34" t="str">
        <f>IF(AN6="","",IF(AN6&gt;AP6,1,0))</f>
        <v/>
      </c>
      <c r="AN6" s="34"/>
      <c r="AO6" s="34" t="s">
        <v>13</v>
      </c>
      <c r="AP6" s="35"/>
      <c r="AQ6" s="34" t="str">
        <f>IF(AP6="","",IF(AP6&gt;AN6,1,0))</f>
        <v/>
      </c>
      <c r="AR6" s="203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203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203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171"/>
      <c r="BK6" s="171"/>
      <c r="BL6" s="171"/>
      <c r="BM6" s="176"/>
      <c r="BN6" s="179"/>
      <c r="BO6" s="160"/>
      <c r="BP6" s="160"/>
      <c r="BQ6" s="239"/>
      <c r="BR6" s="160"/>
      <c r="BS6" s="160"/>
      <c r="BT6" s="163"/>
      <c r="BU6" s="166"/>
      <c r="BW6" s="21"/>
    </row>
    <row r="7" spans="1:77" ht="12" customHeight="1" thickBot="1">
      <c r="A7" s="208"/>
      <c r="B7" s="217"/>
      <c r="C7" s="218"/>
      <c r="D7" s="218"/>
      <c r="E7" s="218"/>
      <c r="F7" s="218"/>
      <c r="G7" s="219"/>
      <c r="H7" s="280"/>
      <c r="I7" s="97" t="str">
        <f>IF(J7="","",IF(J7&gt;L7,1,0))</f>
        <v/>
      </c>
      <c r="J7" s="107"/>
      <c r="K7" s="108" t="s">
        <v>13</v>
      </c>
      <c r="L7" s="104"/>
      <c r="M7" s="97" t="str">
        <f>IF(L7="","",IF(L7&gt;J7,1,0))</f>
        <v/>
      </c>
      <c r="N7" s="145"/>
      <c r="O7" s="97">
        <f>IF(P7="","",IF(P7&gt;R7,1,0))</f>
        <v>0</v>
      </c>
      <c r="P7" s="107">
        <v>13</v>
      </c>
      <c r="Q7" s="108" t="s">
        <v>13</v>
      </c>
      <c r="R7" s="104">
        <v>15</v>
      </c>
      <c r="S7" s="97">
        <f>IF(R7="","",IF(R7&gt;P7,1,0))</f>
        <v>1</v>
      </c>
      <c r="T7" s="204"/>
      <c r="U7" s="16">
        <f>IF(V7="","",IF(V7&gt;X7,1,0))</f>
        <v>0</v>
      </c>
      <c r="V7" s="25">
        <v>12</v>
      </c>
      <c r="W7" s="26" t="s">
        <v>13</v>
      </c>
      <c r="X7" s="27">
        <v>15</v>
      </c>
      <c r="Y7" s="16">
        <f>IF(X7="","",IF(X7&gt;V7,1,0))</f>
        <v>1</v>
      </c>
      <c r="Z7" s="145"/>
      <c r="AA7" s="97" t="str">
        <f>IF(AB7="","",IF(AB7&gt;AD7,1,0))</f>
        <v/>
      </c>
      <c r="AB7" s="107"/>
      <c r="AC7" s="108" t="s">
        <v>13</v>
      </c>
      <c r="AD7" s="104"/>
      <c r="AE7" s="97" t="str">
        <f>IF(AD7="","",IF(AD7&gt;AB7,1,0))</f>
        <v/>
      </c>
      <c r="AF7" s="200"/>
      <c r="AG7" s="51" t="str">
        <f>IF(AH7="","",IF(AH7&gt;AJ7,1,0))</f>
        <v/>
      </c>
      <c r="AH7" s="52"/>
      <c r="AI7" s="52" t="s">
        <v>13</v>
      </c>
      <c r="AJ7" s="63"/>
      <c r="AK7" s="51" t="str">
        <f>IF(AJ7="","",IF(AJ7&gt;AH7,1,0))</f>
        <v/>
      </c>
      <c r="AL7" s="201"/>
      <c r="AM7" s="34" t="str">
        <f>IF(AN7="","",IF(AN7&gt;AP7,1,0))</f>
        <v/>
      </c>
      <c r="AN7" s="38"/>
      <c r="AO7" s="38" t="s">
        <v>13</v>
      </c>
      <c r="AP7" s="46"/>
      <c r="AQ7" s="34" t="str">
        <f>IF(AP7="","",IF(AP7&gt;AN7,1,0))</f>
        <v/>
      </c>
      <c r="AR7" s="204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204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204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174"/>
      <c r="BK7" s="174"/>
      <c r="BL7" s="174"/>
      <c r="BM7" s="177"/>
      <c r="BN7" s="199"/>
      <c r="BO7" s="190"/>
      <c r="BP7" s="190"/>
      <c r="BQ7" s="240"/>
      <c r="BR7" s="190"/>
      <c r="BS7" s="190"/>
      <c r="BT7" s="187"/>
      <c r="BU7" s="188"/>
      <c r="BW7" s="21"/>
    </row>
    <row r="8" spans="1:77" ht="12" customHeight="1">
      <c r="A8" s="28">
        <f>B2</f>
        <v>0</v>
      </c>
      <c r="B8" s="220" t="str">
        <f>H4</f>
        <v>⑩</v>
      </c>
      <c r="C8" s="29"/>
      <c r="D8" s="30">
        <f>L4</f>
        <v>0</v>
      </c>
      <c r="E8" s="30" t="s">
        <v>13</v>
      </c>
      <c r="F8" s="30">
        <f>I4</f>
        <v>2</v>
      </c>
      <c r="G8" s="31"/>
      <c r="H8" s="211"/>
      <c r="I8" s="212"/>
      <c r="J8" s="212"/>
      <c r="K8" s="212"/>
      <c r="L8" s="212"/>
      <c r="M8" s="213"/>
      <c r="N8" s="143" t="s">
        <v>71</v>
      </c>
      <c r="O8" s="98">
        <f>IF(P9="","",SUM(O9:O11))</f>
        <v>1</v>
      </c>
      <c r="P8" s="12"/>
      <c r="Q8" s="13" t="s">
        <v>13</v>
      </c>
      <c r="R8" s="11">
        <f>IF(R9="","",SUM(S9:S11))</f>
        <v>2</v>
      </c>
      <c r="S8" s="12"/>
      <c r="T8" s="143" t="s">
        <v>72</v>
      </c>
      <c r="U8" s="98">
        <f>IF(V9="","",SUM(U9:U11))</f>
        <v>2</v>
      </c>
      <c r="V8" s="99"/>
      <c r="W8" s="101" t="s">
        <v>13</v>
      </c>
      <c r="X8" s="98">
        <f>IF(X9="","",SUM(Y9:Y11))</f>
        <v>0</v>
      </c>
      <c r="Y8" s="99"/>
      <c r="Z8" s="143" t="s">
        <v>73</v>
      </c>
      <c r="AA8" s="98">
        <f>IF(AB9="","",SUM(AA9:AA11))</f>
        <v>2</v>
      </c>
      <c r="AB8" s="99"/>
      <c r="AC8" s="101" t="s">
        <v>13</v>
      </c>
      <c r="AD8" s="98">
        <f>IF(AD9="","",SUM(AE9:AE11))</f>
        <v>0</v>
      </c>
      <c r="AE8" s="99"/>
      <c r="AF8" s="143" t="s">
        <v>19</v>
      </c>
      <c r="AG8" s="98" t="str">
        <f>IF(AH9="","",SUM(AG9:AG11))</f>
        <v/>
      </c>
      <c r="AH8" s="99"/>
      <c r="AI8" s="101" t="s">
        <v>13</v>
      </c>
      <c r="AJ8" s="98" t="str">
        <f>IF(AJ9="","",SUM(AK9:AK11))</f>
        <v/>
      </c>
      <c r="AK8" s="99"/>
      <c r="AL8" s="202" t="s">
        <v>34</v>
      </c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184"/>
      <c r="AS8" s="93" t="str">
        <f>IF(AT9="","",SUM(AS9:AS11))</f>
        <v/>
      </c>
      <c r="AT8" s="94"/>
      <c r="AU8" s="41" t="s">
        <v>13</v>
      </c>
      <c r="AV8" s="93" t="str">
        <f>IF(AV9="","",SUM(AW9:AW11))</f>
        <v/>
      </c>
      <c r="AW8" s="94"/>
      <c r="AX8" s="202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202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173">
        <f>SUMPRODUCT((D8=2)+(O8=2)+(U8=2)+(AA8=2)+(AG8=2)+(AM8=2)+(AS8=2)+(AY8=2)+(BE8=2))</f>
        <v>2</v>
      </c>
      <c r="BK8" s="205" t="s">
        <v>13</v>
      </c>
      <c r="BL8" s="173">
        <f>SUMPRODUCT((F8=2)+(R8=2)+(X8=2)+(AD8=2)+(AJ8=2)+(AP8=2)+(AV8=2)+(BB8=2)+(BH8=2))</f>
        <v>2</v>
      </c>
      <c r="BM8" s="232">
        <f t="shared" ref="BM8" si="0">SUM(BJ8*2)+BL8</f>
        <v>6</v>
      </c>
      <c r="BN8" s="198">
        <f>SUM(D8,,O8,U8,AA8,AG8,AM8,AS8,AY8,BE8)</f>
        <v>5</v>
      </c>
      <c r="BO8" s="189" t="s">
        <v>14</v>
      </c>
      <c r="BP8" s="189">
        <f>SUM(F8,R8,X8,AD8,AJ8,AP8,AV8,BB8,BH8)</f>
        <v>4</v>
      </c>
      <c r="BQ8" s="156">
        <f>SUM(BN8/BP8)</f>
        <v>1.25</v>
      </c>
      <c r="BR8" s="189">
        <f>SUM(J9,J10,J11,P9,P10,P11,V9,V10,V11,AB9,AB10,AB11,AH9,AH10,AH11,AN9,AN10,AN11,AT9,AT10,AT11,AZ9,AZ10,AZ11,BF9,BF10,BF11,D9,D10,D11)</f>
        <v>124</v>
      </c>
      <c r="BS8" s="189">
        <f>SUM(F9,F10,F11,L9,L10,L11,R9,R10,R11,X9,X10,X11,AD9,AD10,AD11,AJ9,AJ10,AJ11,AP9,AP10,AP11,AV9,AV10,AV11,BB9,BB10,BB11,BH9,BH10,BH11)</f>
        <v>111</v>
      </c>
      <c r="BT8" s="162">
        <f>SUM(BR8/BS8)</f>
        <v>1.117117117117117</v>
      </c>
      <c r="BU8" s="166">
        <f>$BV8</f>
        <v>3</v>
      </c>
      <c r="BV8" s="1">
        <f>RANK(BY8,BY$4:BY$43)</f>
        <v>3</v>
      </c>
      <c r="BW8" s="88">
        <f>IF(BN8=0,0,IF(BP8=0,9,BQ8))</f>
        <v>1.25</v>
      </c>
      <c r="BX8" s="89">
        <f>IF(BR8=0,0,BT8)</f>
        <v>1.117117117117117</v>
      </c>
      <c r="BY8" s="1">
        <f>BJ8+0.01*BW8+0.00001*BX8</f>
        <v>2.0125111711711714</v>
      </c>
    </row>
    <row r="9" spans="1:77" ht="12" customHeight="1">
      <c r="A9" s="207" t="str">
        <f>H3</f>
        <v>フロッグ　A</v>
      </c>
      <c r="B9" s="193"/>
      <c r="C9" s="33">
        <f>M5</f>
        <v>0</v>
      </c>
      <c r="D9" s="127">
        <f>SUM(L5)</f>
        <v>10</v>
      </c>
      <c r="E9" s="127" t="s">
        <v>13</v>
      </c>
      <c r="F9" s="127">
        <f>SUM(J5)</f>
        <v>15</v>
      </c>
      <c r="G9" s="15">
        <f>$I$5</f>
        <v>1</v>
      </c>
      <c r="H9" s="214"/>
      <c r="I9" s="215"/>
      <c r="J9" s="215"/>
      <c r="K9" s="215"/>
      <c r="L9" s="215"/>
      <c r="M9" s="216"/>
      <c r="N9" s="144"/>
      <c r="O9" s="16">
        <f>IF(P9="","",IF(P9&gt;R9,1,0))</f>
        <v>1</v>
      </c>
      <c r="P9" s="17">
        <v>15</v>
      </c>
      <c r="Q9" s="16" t="s">
        <v>13</v>
      </c>
      <c r="R9" s="18">
        <v>10</v>
      </c>
      <c r="S9" s="16">
        <f>IF(R9="","",IF(R9&gt;P9,1,0))</f>
        <v>0</v>
      </c>
      <c r="T9" s="144"/>
      <c r="U9" s="97">
        <f>IF(V9="","",IF(V9&gt;X9,1,0))</f>
        <v>1</v>
      </c>
      <c r="V9" s="105">
        <v>15</v>
      </c>
      <c r="W9" s="101" t="s">
        <v>13</v>
      </c>
      <c r="X9" s="102">
        <v>12</v>
      </c>
      <c r="Y9" s="97">
        <f>IF(X9="","",IF(X9&gt;V9,1,0))</f>
        <v>0</v>
      </c>
      <c r="Z9" s="144"/>
      <c r="AA9" s="97">
        <f>IF(AB9="","",IF(AB9&gt;AD9,1,0))</f>
        <v>1</v>
      </c>
      <c r="AB9" s="105">
        <v>15</v>
      </c>
      <c r="AC9" s="97" t="s">
        <v>13</v>
      </c>
      <c r="AD9" s="102">
        <v>11</v>
      </c>
      <c r="AE9" s="97">
        <f>IF(AD9="","",IF(AD9&gt;AB9,1,0))</f>
        <v>0</v>
      </c>
      <c r="AF9" s="144"/>
      <c r="AG9" s="97" t="str">
        <f>IF(AH9="","",IF(AH9&gt;AJ9,1,0))</f>
        <v/>
      </c>
      <c r="AH9" s="105"/>
      <c r="AI9" s="97" t="s">
        <v>13</v>
      </c>
      <c r="AJ9" s="102"/>
      <c r="AK9" s="97" t="str">
        <f>IF(AJ9="","",IF(AJ9&gt;AH9,1,0))</f>
        <v/>
      </c>
      <c r="AL9" s="203"/>
      <c r="AM9" s="16" t="str">
        <f>IF(AN9="","",IF(AN9&gt;AP9,1,0))</f>
        <v/>
      </c>
      <c r="AN9" s="17"/>
      <c r="AO9" s="16" t="s">
        <v>13</v>
      </c>
      <c r="AP9" s="18"/>
      <c r="AQ9" s="16" t="str">
        <f>IF(AP9="","",IF(AP9&gt;AN9,1,0))</f>
        <v/>
      </c>
      <c r="AR9" s="185"/>
      <c r="AS9" s="34" t="str">
        <f>IF(AT9="","",IF(AT9&gt;AV9,1,0))</f>
        <v/>
      </c>
      <c r="AT9" s="41"/>
      <c r="AU9" s="34" t="s">
        <v>13</v>
      </c>
      <c r="AV9" s="67"/>
      <c r="AW9" s="34" t="str">
        <f>IF(AV9="","",IF(AV9&gt;AT9,1,0))</f>
        <v/>
      </c>
      <c r="AX9" s="203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203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171"/>
      <c r="BK9" s="171"/>
      <c r="BL9" s="171"/>
      <c r="BM9" s="233"/>
      <c r="BN9" s="179"/>
      <c r="BO9" s="160"/>
      <c r="BP9" s="160"/>
      <c r="BQ9" s="157"/>
      <c r="BR9" s="160"/>
      <c r="BS9" s="160"/>
      <c r="BT9" s="163"/>
      <c r="BU9" s="166"/>
      <c r="BW9" s="21"/>
    </row>
    <row r="10" spans="1:77" ht="12" customHeight="1">
      <c r="A10" s="207"/>
      <c r="B10" s="193"/>
      <c r="C10" s="33">
        <f>M6</f>
        <v>0</v>
      </c>
      <c r="D10" s="127">
        <f>SUM(L6)</f>
        <v>14</v>
      </c>
      <c r="E10" s="127" t="s">
        <v>13</v>
      </c>
      <c r="F10" s="127">
        <f>SUM(J6)</f>
        <v>16</v>
      </c>
      <c r="G10" s="15">
        <f>I6</f>
        <v>1</v>
      </c>
      <c r="H10" s="214"/>
      <c r="I10" s="215"/>
      <c r="J10" s="215"/>
      <c r="K10" s="215"/>
      <c r="L10" s="215"/>
      <c r="M10" s="216"/>
      <c r="N10" s="144"/>
      <c r="O10" s="16">
        <f>IF(P10="","",IF(P10&gt;R10,1,0))</f>
        <v>0</v>
      </c>
      <c r="P10" s="19">
        <v>12</v>
      </c>
      <c r="Q10" s="16" t="s">
        <v>13</v>
      </c>
      <c r="R10" s="20">
        <v>15</v>
      </c>
      <c r="S10" s="16">
        <f>IF(R10="","",IF(R10&gt;P10,1,0))</f>
        <v>1</v>
      </c>
      <c r="T10" s="144"/>
      <c r="U10" s="97">
        <f>IF(V10="","",IF(V10&gt;X10,1,0))</f>
        <v>1</v>
      </c>
      <c r="V10" s="106">
        <v>15</v>
      </c>
      <c r="W10" s="101" t="s">
        <v>13</v>
      </c>
      <c r="X10" s="103">
        <v>11</v>
      </c>
      <c r="Y10" s="97">
        <f>IF(X10="","",IF(X10&gt;V10,1,0))</f>
        <v>0</v>
      </c>
      <c r="Z10" s="144"/>
      <c r="AA10" s="97">
        <f>IF(AB10="","",IF(AB10&gt;AD10,1,0))</f>
        <v>1</v>
      </c>
      <c r="AB10" s="106">
        <v>15</v>
      </c>
      <c r="AC10" s="97" t="s">
        <v>13</v>
      </c>
      <c r="AD10" s="103">
        <v>6</v>
      </c>
      <c r="AE10" s="97">
        <f>IF(AD10="","",IF(AD10&gt;AB10,1,0))</f>
        <v>0</v>
      </c>
      <c r="AF10" s="144"/>
      <c r="AG10" s="97" t="str">
        <f>IF(AH10="","",IF(AH10&gt;AJ10,1,0))</f>
        <v/>
      </c>
      <c r="AH10" s="106"/>
      <c r="AI10" s="97" t="s">
        <v>13</v>
      </c>
      <c r="AJ10" s="103"/>
      <c r="AK10" s="97" t="str">
        <f>IF(AJ10="","",IF(AJ10&gt;AH10,1,0))</f>
        <v/>
      </c>
      <c r="AL10" s="203"/>
      <c r="AM10" s="16" t="str">
        <f>IF(AN10="","",IF(AN10&gt;AP10,1,0))</f>
        <v/>
      </c>
      <c r="AN10" s="19"/>
      <c r="AO10" s="16" t="s">
        <v>13</v>
      </c>
      <c r="AP10" s="20"/>
      <c r="AQ10" s="16" t="str">
        <f>IF(AP10="","",IF(AP10&gt;AN10,1,0))</f>
        <v/>
      </c>
      <c r="AR10" s="185"/>
      <c r="AS10" s="34" t="str">
        <f>IF(AT10="","",IF(AT10&gt;AV10,1,0))</f>
        <v/>
      </c>
      <c r="AT10" s="34"/>
      <c r="AU10" s="34" t="s">
        <v>13</v>
      </c>
      <c r="AV10" s="35"/>
      <c r="AW10" s="34" t="str">
        <f>IF(AV10="","",IF(AV10&gt;AT10,1,0))</f>
        <v/>
      </c>
      <c r="AX10" s="203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203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171"/>
      <c r="BK10" s="171"/>
      <c r="BL10" s="171"/>
      <c r="BM10" s="233"/>
      <c r="BN10" s="179"/>
      <c r="BO10" s="160"/>
      <c r="BP10" s="160"/>
      <c r="BQ10" s="157"/>
      <c r="BR10" s="160"/>
      <c r="BS10" s="160"/>
      <c r="BT10" s="163"/>
      <c r="BU10" s="166"/>
      <c r="BW10" s="21"/>
    </row>
    <row r="11" spans="1:77" ht="12" customHeight="1" thickBot="1">
      <c r="A11" s="208"/>
      <c r="B11" s="221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217"/>
      <c r="I11" s="218"/>
      <c r="J11" s="218"/>
      <c r="K11" s="218"/>
      <c r="L11" s="218"/>
      <c r="M11" s="219"/>
      <c r="N11" s="145"/>
      <c r="O11" s="16">
        <f>IF(P11="","",IF(P11&gt;R11,1,0))</f>
        <v>0</v>
      </c>
      <c r="P11" s="25">
        <v>13</v>
      </c>
      <c r="Q11" s="26" t="s">
        <v>13</v>
      </c>
      <c r="R11" s="27">
        <v>15</v>
      </c>
      <c r="S11" s="16">
        <f>IF(R11="","",IF(R11&gt;P11,1,0))</f>
        <v>1</v>
      </c>
      <c r="T11" s="145"/>
      <c r="U11" s="97" t="str">
        <f>IF(V11="","",IF(V11&gt;X11,1,0))</f>
        <v/>
      </c>
      <c r="V11" s="107"/>
      <c r="W11" s="108" t="s">
        <v>13</v>
      </c>
      <c r="X11" s="104"/>
      <c r="Y11" s="97" t="str">
        <f>IF(X11="","",IF(X11&gt;V11,1,0))</f>
        <v/>
      </c>
      <c r="Z11" s="145"/>
      <c r="AA11" s="97" t="str">
        <f>IF(AB11="","",IF(AB11&gt;AD11,1,0))</f>
        <v/>
      </c>
      <c r="AB11" s="107"/>
      <c r="AC11" s="108" t="s">
        <v>13</v>
      </c>
      <c r="AD11" s="104"/>
      <c r="AE11" s="97" t="str">
        <f>IF(AD11="","",IF(AD11&gt;AB11,1,0))</f>
        <v/>
      </c>
      <c r="AF11" s="145"/>
      <c r="AG11" s="97" t="str">
        <f>IF(AH11="","",IF(AH11&gt;AJ11,1,0))</f>
        <v/>
      </c>
      <c r="AH11" s="107"/>
      <c r="AI11" s="108" t="s">
        <v>13</v>
      </c>
      <c r="AJ11" s="104"/>
      <c r="AK11" s="97" t="str">
        <f>IF(AJ11="","",IF(AJ11&gt;AH11,1,0))</f>
        <v/>
      </c>
      <c r="AL11" s="204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201"/>
      <c r="AS11" s="34" t="str">
        <f>IF(AT11="","",IF(AT11&gt;AV11,1,0))</f>
        <v/>
      </c>
      <c r="AT11" s="38"/>
      <c r="AU11" s="38" t="s">
        <v>13</v>
      </c>
      <c r="AV11" s="46"/>
      <c r="AW11" s="34" t="str">
        <f>IF(AV11="","",IF(AV11&gt;AT11,1,0))</f>
        <v/>
      </c>
      <c r="AX11" s="204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204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174"/>
      <c r="BK11" s="174"/>
      <c r="BL11" s="174"/>
      <c r="BM11" s="234"/>
      <c r="BN11" s="199"/>
      <c r="BO11" s="190"/>
      <c r="BP11" s="190"/>
      <c r="BQ11" s="191"/>
      <c r="BR11" s="190"/>
      <c r="BS11" s="190"/>
      <c r="BT11" s="187"/>
      <c r="BU11" s="188"/>
      <c r="BW11" s="21"/>
    </row>
    <row r="12" spans="1:77" ht="12" customHeight="1">
      <c r="A12" s="28">
        <f>H2</f>
        <v>0</v>
      </c>
      <c r="B12" s="228" t="str">
        <f>N4</f>
        <v>⑧</v>
      </c>
      <c r="C12" s="40"/>
      <c r="D12" s="41">
        <f>$R$4</f>
        <v>2</v>
      </c>
      <c r="E12" s="41" t="s">
        <v>13</v>
      </c>
      <c r="F12" s="41">
        <f>O4</f>
        <v>1</v>
      </c>
      <c r="G12" s="42"/>
      <c r="H12" s="229" t="str">
        <f>N8</f>
        <v>④</v>
      </c>
      <c r="I12" s="30"/>
      <c r="J12" s="30">
        <f>R8</f>
        <v>2</v>
      </c>
      <c r="K12" s="43" t="s">
        <v>13</v>
      </c>
      <c r="L12" s="41">
        <f>O8</f>
        <v>1</v>
      </c>
      <c r="M12" s="31"/>
      <c r="N12" s="211"/>
      <c r="O12" s="212"/>
      <c r="P12" s="212"/>
      <c r="Q12" s="212"/>
      <c r="R12" s="212"/>
      <c r="S12" s="213"/>
      <c r="T12" s="143" t="s">
        <v>75</v>
      </c>
      <c r="U12" s="11">
        <f>IF(V13="","",SUM(U13:U15))</f>
        <v>2</v>
      </c>
      <c r="V12" s="12"/>
      <c r="W12" s="13" t="s">
        <v>13</v>
      </c>
      <c r="X12" s="11">
        <f>IF(X13="","",SUM(Y13:Y15))</f>
        <v>0</v>
      </c>
      <c r="Y12" s="12"/>
      <c r="Z12" s="143" t="s">
        <v>74</v>
      </c>
      <c r="AA12" s="98">
        <f>IF(AB13="","",SUM(AA13:AA15))</f>
        <v>2</v>
      </c>
      <c r="AB12" s="99"/>
      <c r="AC12" s="101" t="s">
        <v>13</v>
      </c>
      <c r="AD12" s="98">
        <f>IF(AD13="","",SUM(AE13:AE15))</f>
        <v>0</v>
      </c>
      <c r="AE12" s="99"/>
      <c r="AF12" s="184"/>
      <c r="AG12" s="93" t="str">
        <f>IF(AH13="","",SUM(AG13:AG15))</f>
        <v/>
      </c>
      <c r="AH12" s="94"/>
      <c r="AI12" s="41" t="s">
        <v>13</v>
      </c>
      <c r="AJ12" s="93" t="str">
        <f>IF(AJ13="","",SUM(AK13:AK15))</f>
        <v/>
      </c>
      <c r="AK12" s="94"/>
      <c r="AL12" s="143" t="s">
        <v>22</v>
      </c>
      <c r="AM12" s="98" t="str">
        <f>IF(AN13="","",SUM(AM13:AM15))</f>
        <v/>
      </c>
      <c r="AN12" s="99"/>
      <c r="AO12" s="101" t="s">
        <v>13</v>
      </c>
      <c r="AP12" s="98" t="str">
        <f>IF(AP13="","",SUM(AQ13:AQ15))</f>
        <v/>
      </c>
      <c r="AQ12" s="99"/>
      <c r="AR12" s="202"/>
      <c r="AS12" s="11" t="str">
        <f>IF(AT13="","",SUM(AS13:AS15))</f>
        <v/>
      </c>
      <c r="AT12" s="12"/>
      <c r="AU12" s="13" t="s">
        <v>13</v>
      </c>
      <c r="AV12" s="11" t="str">
        <f>IF(AV13="","",SUM(AW13:AW15))</f>
        <v/>
      </c>
      <c r="AW12" s="12"/>
      <c r="AX12" s="202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202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173">
        <f>SUMPRODUCT((J12=2)+(D12=2)+(U12=2)+(AA12=2)+(AG12=2)+(AM12=2)+(AS12=2)+(AY12=2)+(BE12=2))</f>
        <v>4</v>
      </c>
      <c r="BK12" s="205" t="s">
        <v>14</v>
      </c>
      <c r="BL12" s="173">
        <f>SUMPRODUCT((L12=2)+(F12=2)+(X12=2)+(AD12=2)+(AJ12=2)+(AP12=2)+(AV12=2)+(BB12=2)+(BH12=2))</f>
        <v>0</v>
      </c>
      <c r="BM12" s="175">
        <f t="shared" ref="BM12" si="1">SUM(BJ12*2)+BL12</f>
        <v>8</v>
      </c>
      <c r="BN12" s="198">
        <f>SUM(D12,J12,O12,U12,AA12,AG12,AM12,AS12,AY12,BE12)</f>
        <v>8</v>
      </c>
      <c r="BO12" s="189" t="s">
        <v>14</v>
      </c>
      <c r="BP12" s="189">
        <f>SUM(F12,L12,X12,AD12,AJ12,AP12,AV12,BB12,BH12)</f>
        <v>2</v>
      </c>
      <c r="BQ12" s="156">
        <f>SUM(BN12/BP12)</f>
        <v>4</v>
      </c>
      <c r="BR12" s="189">
        <f>SUM(J13,J14,J15,P13,P14,P15,V13,V14,V15,AB13,AB14,AB15,AH13,AH14,AH15,AN13,AN14,AN15,AT13,AT14,AT15,AZ13,AZ14,AZ15,BF13,BF14,BF15,D13,D14,D15)</f>
        <v>148</v>
      </c>
      <c r="BS12" s="189">
        <f>SUM(F13,F14,F15,L13,L14,L15,R13,R14,R15,X13,X14,X15,AD13,AD14,AD15,AJ13,AJ14,AJ15,AP13,AP14,AP15,AV13,AV14,AV15,BB13,BB14,BB15,BH13,BH14,BH15)</f>
        <v>123</v>
      </c>
      <c r="BT12" s="162">
        <f>SUM(BR12/BS12)</f>
        <v>1.2032520325203253</v>
      </c>
      <c r="BU12" s="166">
        <f>$BV12</f>
        <v>1</v>
      </c>
      <c r="BV12" s="1">
        <f>RANK(BY12,BY$4:BY$43)</f>
        <v>1</v>
      </c>
      <c r="BW12" s="21">
        <f>IF(BN12=0,0,IF(BP12=0,9,BQ12))</f>
        <v>4</v>
      </c>
      <c r="BX12" s="1">
        <f>IF(BR12=0,0,BT12)</f>
        <v>1.2032520325203253</v>
      </c>
      <c r="BY12" s="1">
        <f>BJ12+0.01*BW12+0.00001*BX12</f>
        <v>4.040012032520325</v>
      </c>
    </row>
    <row r="13" spans="1:77" ht="12" customHeight="1">
      <c r="A13" s="207" t="str">
        <f>N3</f>
        <v>光が丘P＆M</v>
      </c>
      <c r="B13" s="193"/>
      <c r="C13" s="33">
        <f>S5</f>
        <v>0</v>
      </c>
      <c r="D13" s="127">
        <f>R5</f>
        <v>16</v>
      </c>
      <c r="E13" s="127">
        <f>R3</f>
        <v>0</v>
      </c>
      <c r="F13" s="127">
        <f>SUM(P5)</f>
        <v>17</v>
      </c>
      <c r="G13" s="15">
        <f>O5</f>
        <v>1</v>
      </c>
      <c r="H13" s="230"/>
      <c r="I13" s="34">
        <f>S9</f>
        <v>0</v>
      </c>
      <c r="J13" s="34">
        <f>R9</f>
        <v>10</v>
      </c>
      <c r="K13" s="34" t="s">
        <v>13</v>
      </c>
      <c r="L13" s="35">
        <f>P9</f>
        <v>15</v>
      </c>
      <c r="M13" s="36">
        <f>O9</f>
        <v>1</v>
      </c>
      <c r="N13" s="214"/>
      <c r="O13" s="215"/>
      <c r="P13" s="215"/>
      <c r="Q13" s="215"/>
      <c r="R13" s="215"/>
      <c r="S13" s="216"/>
      <c r="T13" s="144"/>
      <c r="U13" s="16">
        <f>IF(V13="","",IF(V13&gt;X13,1,0))</f>
        <v>1</v>
      </c>
      <c r="V13" s="17">
        <v>15</v>
      </c>
      <c r="W13" s="16" t="s">
        <v>13</v>
      </c>
      <c r="X13" s="18">
        <v>8</v>
      </c>
      <c r="Y13" s="16">
        <f>IF(X13="","",IF(X13&gt;V13,1,0))</f>
        <v>0</v>
      </c>
      <c r="Z13" s="144"/>
      <c r="AA13" s="97">
        <f>IF(AB13="","",IF(AB13&gt;AD13,1,0))</f>
        <v>1</v>
      </c>
      <c r="AB13" s="105">
        <v>15</v>
      </c>
      <c r="AC13" s="97" t="s">
        <v>13</v>
      </c>
      <c r="AD13" s="102">
        <v>9</v>
      </c>
      <c r="AE13" s="97">
        <f>IF(AD13="","",IF(AD13&gt;AB13,1,0))</f>
        <v>0</v>
      </c>
      <c r="AF13" s="185"/>
      <c r="AG13" s="34"/>
      <c r="AH13" s="41"/>
      <c r="AI13" s="34" t="s">
        <v>13</v>
      </c>
      <c r="AJ13" s="67"/>
      <c r="AK13" s="34" t="str">
        <f>IF(AJ13="","",IF(AJ13&gt;AH13,1,0))</f>
        <v/>
      </c>
      <c r="AL13" s="144"/>
      <c r="AM13" s="97" t="str">
        <f>IF(AN13="","",IF(AN13&gt;AP13,1,0))</f>
        <v/>
      </c>
      <c r="AN13" s="105"/>
      <c r="AO13" s="97" t="s">
        <v>13</v>
      </c>
      <c r="AP13" s="102"/>
      <c r="AQ13" s="97" t="str">
        <f>IF(AP13="","",IF(AP13&gt;AN13,1,0))</f>
        <v/>
      </c>
      <c r="AR13" s="203"/>
      <c r="AS13" s="16" t="str">
        <f>IF(AT13="","",IF(AT13&gt;AV13,1,0))</f>
        <v/>
      </c>
      <c r="AT13" s="17"/>
      <c r="AU13" s="16" t="s">
        <v>13</v>
      </c>
      <c r="AV13" s="18"/>
      <c r="AW13" s="16" t="str">
        <f>IF(AV13="","",IF(AV13&gt;AT13,1,0))</f>
        <v/>
      </c>
      <c r="AX13" s="203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203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171"/>
      <c r="BK13" s="171"/>
      <c r="BL13" s="171"/>
      <c r="BM13" s="176"/>
      <c r="BN13" s="179"/>
      <c r="BO13" s="160"/>
      <c r="BP13" s="160"/>
      <c r="BQ13" s="157"/>
      <c r="BR13" s="160"/>
      <c r="BS13" s="160"/>
      <c r="BT13" s="163"/>
      <c r="BU13" s="166"/>
      <c r="BW13" s="21"/>
    </row>
    <row r="14" spans="1:77" ht="12" customHeight="1">
      <c r="A14" s="207"/>
      <c r="B14" s="193"/>
      <c r="C14" s="33">
        <f>S6</f>
        <v>1</v>
      </c>
      <c r="D14" s="127">
        <f>R6</f>
        <v>15</v>
      </c>
      <c r="E14" s="127" t="s">
        <v>13</v>
      </c>
      <c r="F14" s="127">
        <f>SUM(P6)</f>
        <v>8</v>
      </c>
      <c r="G14" s="15">
        <f>O6</f>
        <v>0</v>
      </c>
      <c r="H14" s="230"/>
      <c r="I14" s="34">
        <f>S10</f>
        <v>1</v>
      </c>
      <c r="J14" s="34">
        <f>R10</f>
        <v>15</v>
      </c>
      <c r="K14" s="34" t="s">
        <v>13</v>
      </c>
      <c r="L14" s="35">
        <f>P10</f>
        <v>12</v>
      </c>
      <c r="M14" s="42">
        <f>O10</f>
        <v>0</v>
      </c>
      <c r="N14" s="214"/>
      <c r="O14" s="215"/>
      <c r="P14" s="215"/>
      <c r="Q14" s="215"/>
      <c r="R14" s="215"/>
      <c r="S14" s="216"/>
      <c r="T14" s="144"/>
      <c r="U14" s="16">
        <f>IF(V14="","",IF(V14&gt;X14,1,0))</f>
        <v>1</v>
      </c>
      <c r="V14" s="19">
        <v>15</v>
      </c>
      <c r="W14" s="16" t="s">
        <v>13</v>
      </c>
      <c r="X14" s="20">
        <v>12</v>
      </c>
      <c r="Y14" s="16">
        <f>IF(X14="","",IF(X14&gt;V14,1,0))</f>
        <v>0</v>
      </c>
      <c r="Z14" s="144"/>
      <c r="AA14" s="97">
        <f>IF(AB14="","",IF(AB14&gt;AD14,1,0))</f>
        <v>1</v>
      </c>
      <c r="AB14" s="106">
        <v>17</v>
      </c>
      <c r="AC14" s="97" t="s">
        <v>13</v>
      </c>
      <c r="AD14" s="103">
        <v>16</v>
      </c>
      <c r="AE14" s="97">
        <f>IF(AD14="","",IF(AD14&gt;AB14,1,0))</f>
        <v>0</v>
      </c>
      <c r="AF14" s="185"/>
      <c r="AG14" s="34"/>
      <c r="AH14" s="34"/>
      <c r="AI14" s="34" t="s">
        <v>13</v>
      </c>
      <c r="AJ14" s="35"/>
      <c r="AK14" s="34" t="str">
        <f>IF(AJ14="","",IF(AJ14&gt;AH14,1,0))</f>
        <v/>
      </c>
      <c r="AL14" s="144"/>
      <c r="AM14" s="97" t="str">
        <f>IF(AN14="","",IF(AN14&gt;AP14,1,0))</f>
        <v/>
      </c>
      <c r="AN14" s="106"/>
      <c r="AO14" s="97" t="s">
        <v>13</v>
      </c>
      <c r="AP14" s="103"/>
      <c r="AQ14" s="97" t="str">
        <f>IF(AP14="","",IF(AP14&gt;AN14,1,0))</f>
        <v/>
      </c>
      <c r="AR14" s="203"/>
      <c r="AS14" s="16" t="str">
        <f>IF(AT14="","",IF(AT14&gt;AV14,1,0))</f>
        <v/>
      </c>
      <c r="AT14" s="19"/>
      <c r="AU14" s="16" t="s">
        <v>13</v>
      </c>
      <c r="AV14" s="20"/>
      <c r="AW14" s="16" t="str">
        <f>IF(AV14="","",IF(AV14&gt;AT14,1,0))</f>
        <v/>
      </c>
      <c r="AX14" s="203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203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171"/>
      <c r="BK14" s="171"/>
      <c r="BL14" s="171"/>
      <c r="BM14" s="176"/>
      <c r="BN14" s="179"/>
      <c r="BO14" s="160"/>
      <c r="BP14" s="160"/>
      <c r="BQ14" s="157"/>
      <c r="BR14" s="160"/>
      <c r="BS14" s="160"/>
      <c r="BT14" s="163"/>
      <c r="BU14" s="166"/>
      <c r="BW14" s="21"/>
    </row>
    <row r="15" spans="1:77" ht="12" customHeight="1" thickBot="1">
      <c r="A15" s="208"/>
      <c r="B15" s="227"/>
      <c r="C15" s="44">
        <f>S7</f>
        <v>1</v>
      </c>
      <c r="D15" s="122">
        <f>R7</f>
        <v>15</v>
      </c>
      <c r="E15" s="122" t="s">
        <v>13</v>
      </c>
      <c r="F15" s="122">
        <f>SUM(P7)</f>
        <v>13</v>
      </c>
      <c r="G15" s="45">
        <f>O7</f>
        <v>0</v>
      </c>
      <c r="H15" s="231"/>
      <c r="I15" s="38">
        <f>S11</f>
        <v>1</v>
      </c>
      <c r="J15" s="38">
        <f>R11</f>
        <v>15</v>
      </c>
      <c r="K15" s="38" t="s">
        <v>13</v>
      </c>
      <c r="L15" s="46">
        <f>P11</f>
        <v>13</v>
      </c>
      <c r="M15" s="39">
        <f>O11</f>
        <v>0</v>
      </c>
      <c r="N15" s="217"/>
      <c r="O15" s="218"/>
      <c r="P15" s="218"/>
      <c r="Q15" s="218"/>
      <c r="R15" s="218"/>
      <c r="S15" s="219"/>
      <c r="T15" s="145"/>
      <c r="U15" s="16" t="str">
        <f>IF(V15="","",IF(V15&gt;X15,1,0))</f>
        <v/>
      </c>
      <c r="V15" s="25"/>
      <c r="W15" s="16" t="s">
        <v>13</v>
      </c>
      <c r="X15" s="27"/>
      <c r="Y15" s="16" t="str">
        <f>IF(X15="","",IF(X15&gt;V15,1,0))</f>
        <v/>
      </c>
      <c r="Z15" s="145"/>
      <c r="AA15" s="97" t="str">
        <f>IF(AB15="","",IF(AB15&gt;AD15,1,0))</f>
        <v/>
      </c>
      <c r="AB15" s="107"/>
      <c r="AC15" s="108" t="s">
        <v>13</v>
      </c>
      <c r="AD15" s="104"/>
      <c r="AE15" s="97" t="str">
        <f>IF(AD15="","",IF(AD15&gt;AB15,1,0))</f>
        <v/>
      </c>
      <c r="AF15" s="201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145"/>
      <c r="AM15" s="97" t="str">
        <f>IF(AN15="","",IF(AN15&gt;AP15,1,0))</f>
        <v/>
      </c>
      <c r="AN15" s="107"/>
      <c r="AO15" s="108" t="s">
        <v>13</v>
      </c>
      <c r="AP15" s="104"/>
      <c r="AQ15" s="97" t="str">
        <f>IF(AP15="","",IF(AP15&gt;AN15,1,0))</f>
        <v/>
      </c>
      <c r="AR15" s="204"/>
      <c r="AS15" s="16" t="str">
        <f>IF(AT15="","",IF(AT15&gt;AV15,1,0))</f>
        <v/>
      </c>
      <c r="AT15" s="25"/>
      <c r="AU15" s="26" t="s">
        <v>13</v>
      </c>
      <c r="AV15" s="27"/>
      <c r="AW15" s="16" t="str">
        <f>IF(AV15="","",IF(AV15&gt;AT15,1,0))</f>
        <v/>
      </c>
      <c r="AX15" s="204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204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174"/>
      <c r="BK15" s="174"/>
      <c r="BL15" s="174"/>
      <c r="BM15" s="177"/>
      <c r="BN15" s="199"/>
      <c r="BO15" s="190"/>
      <c r="BP15" s="190"/>
      <c r="BQ15" s="191"/>
      <c r="BR15" s="190"/>
      <c r="BS15" s="190"/>
      <c r="BT15" s="187"/>
      <c r="BU15" s="188"/>
      <c r="BW15" s="21"/>
    </row>
    <row r="16" spans="1:77" ht="12" customHeight="1">
      <c r="A16" s="28">
        <f>N2</f>
        <v>0</v>
      </c>
      <c r="B16" s="220" t="str">
        <f>T4</f>
        <v>⑤</v>
      </c>
      <c r="C16" s="29"/>
      <c r="D16" s="30">
        <f>X4</f>
        <v>2</v>
      </c>
      <c r="E16" s="30" t="s">
        <v>13</v>
      </c>
      <c r="F16" s="30">
        <f>U4</f>
        <v>1</v>
      </c>
      <c r="G16" s="31"/>
      <c r="H16" s="195" t="str">
        <f>$T$8</f>
        <v>⑦</v>
      </c>
      <c r="I16" s="30"/>
      <c r="J16" s="30">
        <f>X8</f>
        <v>0</v>
      </c>
      <c r="K16" s="30" t="s">
        <v>13</v>
      </c>
      <c r="L16" s="47">
        <f>SUM(U8)</f>
        <v>2</v>
      </c>
      <c r="M16" s="31"/>
      <c r="N16" s="181" t="str">
        <f>T12</f>
        <v>②</v>
      </c>
      <c r="O16" s="30"/>
      <c r="P16" s="30">
        <f>X12</f>
        <v>0</v>
      </c>
      <c r="Q16" s="30" t="s">
        <v>13</v>
      </c>
      <c r="R16" s="43">
        <f>U12</f>
        <v>2</v>
      </c>
      <c r="S16" s="31"/>
      <c r="T16" s="211"/>
      <c r="U16" s="212"/>
      <c r="V16" s="212"/>
      <c r="W16" s="212"/>
      <c r="X16" s="212"/>
      <c r="Y16" s="213"/>
      <c r="Z16" s="143" t="s">
        <v>76</v>
      </c>
      <c r="AA16" s="98">
        <f>IF(AB17="","",SUM(AA17:AA19))</f>
        <v>2</v>
      </c>
      <c r="AB16" s="99"/>
      <c r="AC16" s="101" t="s">
        <v>13</v>
      </c>
      <c r="AD16" s="98">
        <f>IF(AD17="","",SUM(AE17:AE19))</f>
        <v>1</v>
      </c>
      <c r="AE16" s="99"/>
      <c r="AF16" s="143" t="s">
        <v>20</v>
      </c>
      <c r="AG16" s="98" t="str">
        <f>IF(AH17="","",SUM(AG17:AG19))</f>
        <v/>
      </c>
      <c r="AH16" s="99"/>
      <c r="AI16" s="101" t="s">
        <v>13</v>
      </c>
      <c r="AJ16" s="98" t="str">
        <f>IF(AJ17="","",SUM(AK17:AK19))</f>
        <v/>
      </c>
      <c r="AK16" s="99"/>
      <c r="AL16" s="181"/>
      <c r="AM16" s="47" t="str">
        <f>IF(AN17="","",SUM(AM17:AM19))</f>
        <v/>
      </c>
      <c r="AN16" s="109"/>
      <c r="AO16" s="110" t="s">
        <v>13</v>
      </c>
      <c r="AP16" s="47" t="str">
        <f>IF(AP17="","",SUM(AQ17:AQ19))</f>
        <v/>
      </c>
      <c r="AQ16" s="109"/>
      <c r="AR16" s="184"/>
      <c r="AS16" s="93" t="str">
        <f>IF(AT17="","",SUM(AS17:AS19))</f>
        <v/>
      </c>
      <c r="AT16" s="94"/>
      <c r="AU16" s="41" t="s">
        <v>13</v>
      </c>
      <c r="AV16" s="93" t="str">
        <f>IF(AV17="","",SUM(AW17:AW19))</f>
        <v/>
      </c>
      <c r="AW16" s="94"/>
      <c r="AX16" s="202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202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173">
        <f>SUMPRODUCT((J16=2)+(P16=2)+(D16=2)+(AA16=2)+(AG16=2)+(AM16=2)+(AS16=2)+(AY16=2)+(BE16=2))</f>
        <v>2</v>
      </c>
      <c r="BK16" s="205" t="s">
        <v>14</v>
      </c>
      <c r="BL16" s="173">
        <f>SUMPRODUCT((L16=2)+(R16=2)+(F16=2)+(AD16=2)+(AJ16=2)+(AP16=2)+(AV16=2)+(BB16=2)+(BH16=2))</f>
        <v>2</v>
      </c>
      <c r="BM16" s="175">
        <f t="shared" ref="BM16" si="2">SUM(BJ16*2)+BL16</f>
        <v>6</v>
      </c>
      <c r="BN16" s="198">
        <f>SUM(D16,J16,P16,U16,AA16,AG16,AM16,AS16,AY16,BE16)</f>
        <v>4</v>
      </c>
      <c r="BO16" s="189" t="s">
        <v>14</v>
      </c>
      <c r="BP16" s="189">
        <f>SUM(F16,L16,R16,AD16,AJ16,AP16,AV16,BB16,BH16)</f>
        <v>6</v>
      </c>
      <c r="BQ16" s="156">
        <f>SUM(BN16/BP16)</f>
        <v>0.66666666666666663</v>
      </c>
      <c r="BR16" s="189">
        <f>SUM(J17,J18,J19,P17,P18,P19,V17,V18,V19,AB17,AB18,AB19,AH17,AH18,AH19,AN17,AN18,AN19,AT17,AT18,AT19,AZ17,AZ18,AZ19,BF17,BF18,BF19,D17,D18,D19)</f>
        <v>126</v>
      </c>
      <c r="BS16" s="189">
        <f>SUM(F17,F18,F19,L17,L18,L19,R17,R18,R19,X17,X18,X19,AD17,AD18,AD19,AJ17,AJ18,AJ19,AP17,AP18,AP19,AV17,AV18,AV19,BB17,BB18,BB19,BH17,BH18,BH19)</f>
        <v>135</v>
      </c>
      <c r="BT16" s="162">
        <f>SUM(BR16/BS16)</f>
        <v>0.93333333333333335</v>
      </c>
      <c r="BU16" s="166">
        <f>$BV16</f>
        <v>4</v>
      </c>
      <c r="BV16" s="1">
        <f>RANK(BY16,BY$4:BY$43)</f>
        <v>4</v>
      </c>
      <c r="BW16" s="21">
        <f>IF(BN16=0,0,IF(BP16=0,9,BQ16))</f>
        <v>0.66666666666666663</v>
      </c>
      <c r="BX16" s="1">
        <f>IF(BR16=0,0,BT16)</f>
        <v>0.93333333333333335</v>
      </c>
      <c r="BY16" s="1">
        <f>BJ16+0.01*BW16+0.00001*BX16</f>
        <v>2.0066760000000001</v>
      </c>
    </row>
    <row r="17" spans="1:77" ht="12" customHeight="1" thickBot="1">
      <c r="A17" s="207" t="str">
        <f>T3</f>
        <v>INC</v>
      </c>
      <c r="B17" s="193"/>
      <c r="C17" s="33">
        <f>Y5</f>
        <v>1</v>
      </c>
      <c r="D17" s="127">
        <f>X5</f>
        <v>15</v>
      </c>
      <c r="E17" s="127" t="s">
        <v>14</v>
      </c>
      <c r="F17" s="127">
        <f>V5</f>
        <v>10</v>
      </c>
      <c r="G17" s="15">
        <f>U5</f>
        <v>0</v>
      </c>
      <c r="H17" s="196"/>
      <c r="I17" s="34">
        <f>Y9</f>
        <v>0</v>
      </c>
      <c r="J17" s="34">
        <f>X9</f>
        <v>12</v>
      </c>
      <c r="K17" s="34" t="s">
        <v>13</v>
      </c>
      <c r="L17" s="34">
        <f>V9</f>
        <v>15</v>
      </c>
      <c r="M17" s="48">
        <f>U9</f>
        <v>1</v>
      </c>
      <c r="N17" s="182"/>
      <c r="O17" s="35">
        <f>Y13</f>
        <v>0</v>
      </c>
      <c r="P17" s="48">
        <f>X13</f>
        <v>8</v>
      </c>
      <c r="Q17" s="34" t="s">
        <v>13</v>
      </c>
      <c r="R17" s="35">
        <f>V13</f>
        <v>15</v>
      </c>
      <c r="S17" s="48">
        <f>U13</f>
        <v>1</v>
      </c>
      <c r="T17" s="214"/>
      <c r="U17" s="215"/>
      <c r="V17" s="215"/>
      <c r="W17" s="215"/>
      <c r="X17" s="215"/>
      <c r="Y17" s="216"/>
      <c r="Z17" s="144"/>
      <c r="AA17" s="97">
        <f>IF(AB17="","",IF(AB17&gt;AD17,1,0))</f>
        <v>1</v>
      </c>
      <c r="AB17" s="105">
        <v>15</v>
      </c>
      <c r="AC17" s="97" t="s">
        <v>13</v>
      </c>
      <c r="AD17" s="102">
        <v>13</v>
      </c>
      <c r="AE17" s="97">
        <f>IF(AD17="","",IF(AD17&gt;AB17,1,0))</f>
        <v>0</v>
      </c>
      <c r="AF17" s="144"/>
      <c r="AG17" s="97" t="str">
        <f>IF(AH17="","",IF(AH17&gt;AJ17,1,0))</f>
        <v/>
      </c>
      <c r="AH17" s="105"/>
      <c r="AI17" s="97" t="s">
        <v>13</v>
      </c>
      <c r="AJ17" s="102"/>
      <c r="AK17" s="97" t="str">
        <f>IF(AJ17="","",IF(AJ17&gt;AH17,1,0))</f>
        <v/>
      </c>
      <c r="AL17" s="182"/>
      <c r="AM17" s="51" t="str">
        <f>IF(AN17="","",IF(AN17&gt;AP17,1,0))</f>
        <v/>
      </c>
      <c r="AN17" s="110"/>
      <c r="AO17" s="51" t="s">
        <v>13</v>
      </c>
      <c r="AP17" s="59"/>
      <c r="AQ17" s="51" t="str">
        <f>IF(AP17="","",IF(AP17&gt;AN17,1,0))</f>
        <v/>
      </c>
      <c r="AR17" s="185"/>
      <c r="AS17" s="34" t="str">
        <f>IF(AT17="","",IF(AT17&gt;AV17,1,0))</f>
        <v/>
      </c>
      <c r="AT17" s="41"/>
      <c r="AU17" s="34" t="s">
        <v>13</v>
      </c>
      <c r="AV17" s="67"/>
      <c r="AW17" s="34" t="str">
        <f>IF(AV17="","",IF(AV17&gt;AT17,1,0))</f>
        <v/>
      </c>
      <c r="AX17" s="203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203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171"/>
      <c r="BK17" s="171"/>
      <c r="BL17" s="171"/>
      <c r="BM17" s="176"/>
      <c r="BN17" s="179"/>
      <c r="BO17" s="160"/>
      <c r="BP17" s="160"/>
      <c r="BQ17" s="157"/>
      <c r="BR17" s="160"/>
      <c r="BS17" s="160"/>
      <c r="BT17" s="163"/>
      <c r="BU17" s="166"/>
      <c r="BW17" s="21"/>
    </row>
    <row r="18" spans="1:77" ht="12" customHeight="1">
      <c r="A18" s="207"/>
      <c r="B18" s="193"/>
      <c r="C18" s="33">
        <f>Y6</f>
        <v>0</v>
      </c>
      <c r="D18" s="127">
        <f>X6</f>
        <v>13</v>
      </c>
      <c r="E18" s="47" t="s">
        <v>13</v>
      </c>
      <c r="F18" s="127">
        <f>V6</f>
        <v>15</v>
      </c>
      <c r="G18" s="15">
        <f>U6</f>
        <v>1</v>
      </c>
      <c r="H18" s="196"/>
      <c r="I18" s="34">
        <f>Y10</f>
        <v>0</v>
      </c>
      <c r="J18" s="34">
        <f>X10</f>
        <v>11</v>
      </c>
      <c r="K18" s="34" t="s">
        <v>13</v>
      </c>
      <c r="L18" s="34">
        <f>V10</f>
        <v>15</v>
      </c>
      <c r="M18" s="48">
        <f>U10</f>
        <v>1</v>
      </c>
      <c r="N18" s="182"/>
      <c r="O18" s="35">
        <f>Y14</f>
        <v>0</v>
      </c>
      <c r="P18" s="48">
        <f>X14</f>
        <v>12</v>
      </c>
      <c r="Q18" s="34" t="s">
        <v>13</v>
      </c>
      <c r="R18" s="35">
        <f>V14</f>
        <v>15</v>
      </c>
      <c r="S18" s="48">
        <f>U14</f>
        <v>1</v>
      </c>
      <c r="T18" s="214"/>
      <c r="U18" s="215"/>
      <c r="V18" s="215"/>
      <c r="W18" s="215"/>
      <c r="X18" s="215"/>
      <c r="Y18" s="216"/>
      <c r="Z18" s="144"/>
      <c r="AA18" s="97">
        <f>IF(AB18="","",IF(AB18&gt;AD18,1,0))</f>
        <v>0</v>
      </c>
      <c r="AB18" s="106">
        <v>10</v>
      </c>
      <c r="AC18" s="97" t="s">
        <v>13</v>
      </c>
      <c r="AD18" s="103">
        <v>15</v>
      </c>
      <c r="AE18" s="97">
        <f>IF(AD18="","",IF(AD18&gt;AB18,1,0))</f>
        <v>1</v>
      </c>
      <c r="AF18" s="144"/>
      <c r="AG18" s="97" t="str">
        <f>IF(AH18="","",IF(AH18&gt;AJ18,1,0))</f>
        <v/>
      </c>
      <c r="AH18" s="106"/>
      <c r="AI18" s="97" t="s">
        <v>13</v>
      </c>
      <c r="AJ18" s="103"/>
      <c r="AK18" s="97" t="str">
        <f>IF(AJ18="","",IF(AJ18&gt;AH18,1,0))</f>
        <v/>
      </c>
      <c r="AL18" s="182"/>
      <c r="AM18" s="51" t="str">
        <f>IF(AN18="","",IF(AN18&gt;AP18,1,0))</f>
        <v/>
      </c>
      <c r="AN18" s="51"/>
      <c r="AO18" s="51" t="s">
        <v>13</v>
      </c>
      <c r="AP18" s="62"/>
      <c r="AQ18" s="51" t="str">
        <f>IF(AP18="","",IF(AP18&gt;AN18,1,0))</f>
        <v/>
      </c>
      <c r="AR18" s="185"/>
      <c r="AS18" s="34" t="str">
        <f>IF(AT18="","",IF(AT18&gt;AV18,1,0))</f>
        <v/>
      </c>
      <c r="AT18" s="34"/>
      <c r="AU18" s="34" t="s">
        <v>13</v>
      </c>
      <c r="AV18" s="35"/>
      <c r="AW18" s="34" t="str">
        <f>IF(AV18="","",IF(AV18&gt;AT18,1,0))</f>
        <v/>
      </c>
      <c r="AX18" s="203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203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171"/>
      <c r="BK18" s="171"/>
      <c r="BL18" s="171"/>
      <c r="BM18" s="176"/>
      <c r="BN18" s="179"/>
      <c r="BO18" s="160"/>
      <c r="BP18" s="160"/>
      <c r="BQ18" s="157"/>
      <c r="BR18" s="160"/>
      <c r="BS18" s="160"/>
      <c r="BT18" s="163"/>
      <c r="BU18" s="166"/>
      <c r="BW18" s="21"/>
    </row>
    <row r="19" spans="1:77" ht="12" customHeight="1" thickBot="1">
      <c r="A19" s="208"/>
      <c r="B19" s="221"/>
      <c r="C19" s="37">
        <f>Y7</f>
        <v>1</v>
      </c>
      <c r="D19" s="22">
        <f>X7</f>
        <v>15</v>
      </c>
      <c r="E19" s="22" t="s">
        <v>14</v>
      </c>
      <c r="F19" s="22">
        <f>V7</f>
        <v>12</v>
      </c>
      <c r="G19" s="24">
        <f>U7</f>
        <v>0</v>
      </c>
      <c r="H19" s="206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200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217"/>
      <c r="U19" s="218"/>
      <c r="V19" s="218"/>
      <c r="W19" s="218"/>
      <c r="X19" s="218"/>
      <c r="Y19" s="219"/>
      <c r="Z19" s="145"/>
      <c r="AA19" s="97">
        <f>IF(AB19="","",IF(AB19&gt;AD19,1,0))</f>
        <v>1</v>
      </c>
      <c r="AB19" s="107">
        <v>15</v>
      </c>
      <c r="AC19" s="108" t="s">
        <v>13</v>
      </c>
      <c r="AD19" s="104">
        <v>10</v>
      </c>
      <c r="AE19" s="97">
        <f>IF(AD19="","",IF(AD19&gt;AB19,1,0))</f>
        <v>0</v>
      </c>
      <c r="AF19" s="145"/>
      <c r="AG19" s="97" t="str">
        <f>IF(AH19="","",IF(AH19&gt;AJ19,1,0))</f>
        <v/>
      </c>
      <c r="AH19" s="107"/>
      <c r="AI19" s="108" t="s">
        <v>13</v>
      </c>
      <c r="AJ19" s="104"/>
      <c r="AK19" s="97" t="str">
        <f>IF(AJ19="","",IF(AJ19&gt;AH19,1,0))</f>
        <v/>
      </c>
      <c r="AL19" s="200"/>
      <c r="AM19" s="51" t="str">
        <f>IF(AN19="","",IF(AN19&gt;AP19,1,0))</f>
        <v/>
      </c>
      <c r="AN19" s="52"/>
      <c r="AO19" s="52" t="s">
        <v>13</v>
      </c>
      <c r="AP19" s="63"/>
      <c r="AQ19" s="51" t="str">
        <f>IF(AP19="","",IF(AP19&gt;AN19,1,0))</f>
        <v/>
      </c>
      <c r="AR19" s="201"/>
      <c r="AS19" s="34" t="str">
        <f>IF(AT19="","",IF(AT19&gt;AV19,1,0))</f>
        <v/>
      </c>
      <c r="AT19" s="38"/>
      <c r="AU19" s="38" t="s">
        <v>13</v>
      </c>
      <c r="AV19" s="46"/>
      <c r="AW19" s="34" t="str">
        <f>IF(AV19="","",IF(AV19&gt;AT19,1,0))</f>
        <v/>
      </c>
      <c r="AX19" s="204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204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174"/>
      <c r="BK19" s="174"/>
      <c r="BL19" s="174"/>
      <c r="BM19" s="177"/>
      <c r="BN19" s="199"/>
      <c r="BO19" s="190"/>
      <c r="BP19" s="190"/>
      <c r="BQ19" s="191"/>
      <c r="BR19" s="190"/>
      <c r="BS19" s="190"/>
      <c r="BT19" s="187"/>
      <c r="BU19" s="188"/>
      <c r="BW19" s="21"/>
    </row>
    <row r="20" spans="1:77" ht="12" customHeight="1">
      <c r="A20" s="28">
        <f>T2</f>
        <v>0</v>
      </c>
      <c r="B20" s="220" t="str">
        <f>Z4</f>
        <v>③</v>
      </c>
      <c r="C20" s="40"/>
      <c r="D20" s="41">
        <f>AD4</f>
        <v>0</v>
      </c>
      <c r="E20" s="41" t="s">
        <v>13</v>
      </c>
      <c r="F20" s="41">
        <f>AA4</f>
        <v>2</v>
      </c>
      <c r="G20" s="42"/>
      <c r="H20" s="195" t="str">
        <f>$Z$8</f>
        <v>①</v>
      </c>
      <c r="I20" s="30"/>
      <c r="J20" s="30">
        <f>AD8</f>
        <v>0</v>
      </c>
      <c r="K20" s="30" t="s">
        <v>13</v>
      </c>
      <c r="L20" s="43">
        <f>AA8</f>
        <v>2</v>
      </c>
      <c r="M20" s="31"/>
      <c r="N20" s="181" t="str">
        <f>$Z$12</f>
        <v>⑥</v>
      </c>
      <c r="O20" s="30"/>
      <c r="P20" s="30">
        <f>AD12</f>
        <v>0</v>
      </c>
      <c r="Q20" s="30" t="s">
        <v>13</v>
      </c>
      <c r="R20" s="43">
        <f>AA12</f>
        <v>2</v>
      </c>
      <c r="S20" s="31"/>
      <c r="T20" s="181" t="str">
        <f>Z16</f>
        <v>⑨</v>
      </c>
      <c r="U20" s="50"/>
      <c r="V20" s="30">
        <f>AD16</f>
        <v>1</v>
      </c>
      <c r="W20" s="30" t="s">
        <v>13</v>
      </c>
      <c r="X20" s="43">
        <f>AA16</f>
        <v>2</v>
      </c>
      <c r="Y20" s="31"/>
      <c r="Z20" s="211" t="s">
        <v>149</v>
      </c>
      <c r="AA20" s="212"/>
      <c r="AB20" s="212"/>
      <c r="AC20" s="212"/>
      <c r="AD20" s="212"/>
      <c r="AE20" s="213"/>
      <c r="AF20" s="143" t="s">
        <v>21</v>
      </c>
      <c r="AG20" s="98" t="str">
        <f>IF(AH21="","",SUM(AG21:AG23))</f>
        <v/>
      </c>
      <c r="AH20" s="99"/>
      <c r="AI20" s="101" t="s">
        <v>13</v>
      </c>
      <c r="AJ20" s="98" t="str">
        <f>IF(AJ21="","",SUM(AK21:AK23))</f>
        <v/>
      </c>
      <c r="AK20" s="99"/>
      <c r="AL20" s="143" t="s">
        <v>23</v>
      </c>
      <c r="AM20" s="98" t="str">
        <f>IF(AN21="","",SUM(AM21:AM23))</f>
        <v/>
      </c>
      <c r="AN20" s="99"/>
      <c r="AO20" s="101" t="s">
        <v>13</v>
      </c>
      <c r="AP20" s="98" t="str">
        <f>IF(AP21="","",SUM(AQ21:AQ23))</f>
        <v/>
      </c>
      <c r="AQ20" s="99"/>
      <c r="AR20" s="202"/>
      <c r="AS20" s="11" t="str">
        <f>IF(AT21="","",SUM(AS21:AS23))</f>
        <v/>
      </c>
      <c r="AT20" s="12"/>
      <c r="AU20" s="13" t="s">
        <v>13</v>
      </c>
      <c r="AV20" s="11" t="str">
        <f>IF(AV21="","",SUM(AW21:AW23))</f>
        <v/>
      </c>
      <c r="AW20" s="12"/>
      <c r="AX20" s="202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202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173">
        <f>SUMPRODUCT((D20=2)+(J20=2)+(P20=2)+(V20=2)+(AG20=2)+(AM20=2)+(AS20=2)+(AY20=2)+(BE20=2))</f>
        <v>0</v>
      </c>
      <c r="BK20" s="205" t="s">
        <v>14</v>
      </c>
      <c r="BL20" s="173">
        <f>SUMPRODUCT((L20=2)+(R20=2)+(F20=2)+(X20=2)+(AJ20=2)+(AP20=2)+(AV20=2)+(BB20=2)+(BH20=2))</f>
        <v>4</v>
      </c>
      <c r="BM20" s="175">
        <f t="shared" ref="BM20" si="3">SUM(BJ20*2)+BL20</f>
        <v>4</v>
      </c>
      <c r="BN20" s="198">
        <f>SUM(D20,J20,P20,V20,,AG20,AM20,AS20,AY20,BE20)</f>
        <v>1</v>
      </c>
      <c r="BO20" s="189" t="s">
        <v>14</v>
      </c>
      <c r="BP20" s="189">
        <f>SUM(F20,L20,R20,X20,AJ20,AP20,AV20,BB20,BH20)</f>
        <v>8</v>
      </c>
      <c r="BQ20" s="156">
        <f>SUM(BN20/BP20)</f>
        <v>0.125</v>
      </c>
      <c r="BR20" s="189">
        <f>SUM(J21,J22,J23,P21,P22,P23,V21,V22,V23,AB21,AB22,AB23,AH21,AH22,AH23,AN21,AN22,AN23,AT21,AT22,AT23,AZ21,AZ22,AZ23,BF21,BF22,BF23,D21,D22,D23)</f>
        <v>102</v>
      </c>
      <c r="BS20" s="189">
        <f>SUM(F21,F22,F23,L21,L22,L23,R21,R22,R23,X21,X22,X23,AD21,AD22,AD23,AJ21,AJ22,AJ23,AP21,AP22,AP23,AV21,AV22,AV23,BB21,BB22,BB23,BH21,BH22,BH23)</f>
        <v>132</v>
      </c>
      <c r="BT20" s="162">
        <f>SUM(BR20/BS20)</f>
        <v>0.77272727272727271</v>
      </c>
      <c r="BU20" s="166">
        <f>$BV20</f>
        <v>5</v>
      </c>
      <c r="BV20" s="1">
        <f>RANK(BY20,BY$4:BY$43)</f>
        <v>5</v>
      </c>
      <c r="BW20" s="21">
        <f>IF(BN20=0,0,IF(BP20=0,9,BQ20))</f>
        <v>0.125</v>
      </c>
      <c r="BX20" s="1">
        <f>IF(BR20=0,0,BT20)</f>
        <v>0.77272727272727271</v>
      </c>
      <c r="BY20" s="1">
        <f>BJ20+0.01*BW20+0.00001*BX20</f>
        <v>1.2577272727272728E-3</v>
      </c>
    </row>
    <row r="21" spans="1:77" ht="12" customHeight="1">
      <c r="A21" s="225" t="str">
        <f>Z3</f>
        <v>ファブール</v>
      </c>
      <c r="B21" s="193"/>
      <c r="C21" s="33">
        <f>AE5</f>
        <v>0</v>
      </c>
      <c r="D21" s="127">
        <f>AD5</f>
        <v>9</v>
      </c>
      <c r="E21" s="127" t="s">
        <v>14</v>
      </c>
      <c r="F21" s="127">
        <f>AB5</f>
        <v>15</v>
      </c>
      <c r="G21" s="15">
        <f>AA5</f>
        <v>1</v>
      </c>
      <c r="H21" s="196"/>
      <c r="I21" s="34">
        <f>AE9</f>
        <v>0</v>
      </c>
      <c r="J21" s="34">
        <f>AD9</f>
        <v>11</v>
      </c>
      <c r="K21" s="34" t="s">
        <v>13</v>
      </c>
      <c r="L21" s="35">
        <f>AB9</f>
        <v>15</v>
      </c>
      <c r="M21" s="48">
        <f>AA9</f>
        <v>1</v>
      </c>
      <c r="N21" s="182"/>
      <c r="O21" s="34">
        <f>AE13</f>
        <v>0</v>
      </c>
      <c r="P21" s="34">
        <f>AD13</f>
        <v>9</v>
      </c>
      <c r="Q21" s="34" t="s">
        <v>13</v>
      </c>
      <c r="R21" s="35">
        <f>AB13</f>
        <v>15</v>
      </c>
      <c r="S21" s="48">
        <f>AA13</f>
        <v>1</v>
      </c>
      <c r="T21" s="182"/>
      <c r="U21" s="51">
        <f>AE17</f>
        <v>0</v>
      </c>
      <c r="V21" s="34">
        <f>AD17</f>
        <v>13</v>
      </c>
      <c r="W21" s="34" t="s">
        <v>13</v>
      </c>
      <c r="X21" s="35">
        <f>AB17</f>
        <v>15</v>
      </c>
      <c r="Y21" s="48">
        <f>AA17</f>
        <v>1</v>
      </c>
      <c r="Z21" s="214"/>
      <c r="AA21" s="215"/>
      <c r="AB21" s="215"/>
      <c r="AC21" s="215"/>
      <c r="AD21" s="215"/>
      <c r="AE21" s="216"/>
      <c r="AF21" s="144"/>
      <c r="AG21" s="97" t="str">
        <f>IF(AH21="","",IF(AH21&gt;AJ21,1,0))</f>
        <v/>
      </c>
      <c r="AH21" s="105"/>
      <c r="AI21" s="97" t="s">
        <v>13</v>
      </c>
      <c r="AJ21" s="102"/>
      <c r="AK21" s="97" t="str">
        <f>IF(AJ21="","",IF(AJ21&gt;AH21,1,0))</f>
        <v/>
      </c>
      <c r="AL21" s="144"/>
      <c r="AM21" s="97" t="str">
        <f>IF(AN21="","",IF(AN21&gt;AP21,1,0))</f>
        <v/>
      </c>
      <c r="AN21" s="105"/>
      <c r="AO21" s="97"/>
      <c r="AP21" s="102"/>
      <c r="AQ21" s="97" t="str">
        <f>IF(AP21="","",IF(AP21&gt;AN21,1,0))</f>
        <v/>
      </c>
      <c r="AR21" s="203"/>
      <c r="AS21" s="16" t="str">
        <f>IF(AT21="","",IF(AT21&gt;AV21,1,0))</f>
        <v/>
      </c>
      <c r="AT21" s="17"/>
      <c r="AU21" s="16"/>
      <c r="AV21" s="18"/>
      <c r="AW21" s="16" t="str">
        <f>IF(AV21="","",IF(AV21&gt;AT21,1,0))</f>
        <v/>
      </c>
      <c r="AX21" s="203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203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171"/>
      <c r="BK21" s="171"/>
      <c r="BL21" s="171"/>
      <c r="BM21" s="176"/>
      <c r="BN21" s="179"/>
      <c r="BO21" s="160"/>
      <c r="BP21" s="160"/>
      <c r="BQ21" s="157"/>
      <c r="BR21" s="160"/>
      <c r="BS21" s="160"/>
      <c r="BT21" s="163"/>
      <c r="BU21" s="166"/>
      <c r="BW21" s="21"/>
    </row>
    <row r="22" spans="1:77" ht="12" customHeight="1">
      <c r="A22" s="225"/>
      <c r="B22" s="193"/>
      <c r="C22" s="33">
        <f>AE6</f>
        <v>0</v>
      </c>
      <c r="D22" s="127">
        <f>AD6</f>
        <v>13</v>
      </c>
      <c r="E22" s="127" t="s">
        <v>14</v>
      </c>
      <c r="F22" s="127">
        <f>AB6</f>
        <v>15</v>
      </c>
      <c r="G22" s="15">
        <f>AA6</f>
        <v>1</v>
      </c>
      <c r="H22" s="196"/>
      <c r="I22" s="34">
        <f>AE10</f>
        <v>0</v>
      </c>
      <c r="J22" s="34">
        <f>AD10</f>
        <v>6</v>
      </c>
      <c r="K22" s="34" t="s">
        <v>13</v>
      </c>
      <c r="L22" s="35">
        <f>AB10</f>
        <v>15</v>
      </c>
      <c r="M22" s="48">
        <f>AA10</f>
        <v>1</v>
      </c>
      <c r="N22" s="182"/>
      <c r="O22" s="34">
        <f>AE14</f>
        <v>0</v>
      </c>
      <c r="P22" s="34">
        <f>AD14</f>
        <v>16</v>
      </c>
      <c r="Q22" s="34" t="s">
        <v>13</v>
      </c>
      <c r="R22" s="35">
        <f>AB14</f>
        <v>17</v>
      </c>
      <c r="S22" s="48">
        <f>AA14</f>
        <v>1</v>
      </c>
      <c r="T22" s="182"/>
      <c r="U22" s="51">
        <f>AE18</f>
        <v>1</v>
      </c>
      <c r="V22" s="34">
        <f>AD18</f>
        <v>15</v>
      </c>
      <c r="W22" s="34" t="s">
        <v>13</v>
      </c>
      <c r="X22" s="35">
        <f>AB18</f>
        <v>10</v>
      </c>
      <c r="Y22" s="48">
        <f>AA18</f>
        <v>0</v>
      </c>
      <c r="Z22" s="214"/>
      <c r="AA22" s="215"/>
      <c r="AB22" s="215"/>
      <c r="AC22" s="215"/>
      <c r="AD22" s="215"/>
      <c r="AE22" s="216"/>
      <c r="AF22" s="144"/>
      <c r="AG22" s="97" t="str">
        <f>IF(AH22="","",IF(AH22&gt;AJ22,1,0))</f>
        <v/>
      </c>
      <c r="AH22" s="106"/>
      <c r="AI22" s="97" t="s">
        <v>13</v>
      </c>
      <c r="AJ22" s="103"/>
      <c r="AK22" s="97" t="str">
        <f>IF(AJ22="","",IF(AJ22&gt;AH22,1,0))</f>
        <v/>
      </c>
      <c r="AL22" s="144"/>
      <c r="AM22" s="97" t="str">
        <f>IF(AN22="","",IF(AN22&gt;AP22,1,0))</f>
        <v/>
      </c>
      <c r="AN22" s="106"/>
      <c r="AO22" s="97"/>
      <c r="AP22" s="103"/>
      <c r="AQ22" s="97" t="str">
        <f>IF(AP22="","",IF(AP22&gt;AN22,1,0))</f>
        <v/>
      </c>
      <c r="AR22" s="203"/>
      <c r="AS22" s="16" t="str">
        <f>IF(AT22="","",IF(AT22&gt;AV22,1,0))</f>
        <v/>
      </c>
      <c r="AT22" s="19"/>
      <c r="AU22" s="16"/>
      <c r="AV22" s="20"/>
      <c r="AW22" s="16" t="str">
        <f>IF(AV22="","",IF(AV22&gt;AT22,1,0))</f>
        <v/>
      </c>
      <c r="AX22" s="203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203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171"/>
      <c r="BK22" s="171"/>
      <c r="BL22" s="171"/>
      <c r="BM22" s="176"/>
      <c r="BN22" s="179"/>
      <c r="BO22" s="160"/>
      <c r="BP22" s="160"/>
      <c r="BQ22" s="157"/>
      <c r="BR22" s="160"/>
      <c r="BS22" s="160"/>
      <c r="BT22" s="163"/>
      <c r="BU22" s="166"/>
      <c r="BW22" s="21"/>
    </row>
    <row r="23" spans="1:77" ht="12" customHeight="1" thickBot="1">
      <c r="A23" s="226"/>
      <c r="B23" s="221"/>
      <c r="C23" s="37" t="str">
        <f>AE7</f>
        <v/>
      </c>
      <c r="D23" s="22">
        <f>AD7</f>
        <v>0</v>
      </c>
      <c r="E23" s="22" t="s">
        <v>14</v>
      </c>
      <c r="F23" s="22">
        <f>AB7</f>
        <v>0</v>
      </c>
      <c r="G23" s="24" t="str">
        <f>AA7</f>
        <v/>
      </c>
      <c r="H23" s="206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200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200"/>
      <c r="U23" s="52">
        <f>AE19</f>
        <v>0</v>
      </c>
      <c r="V23" s="38">
        <f>AD19</f>
        <v>10</v>
      </c>
      <c r="W23" s="38" t="s">
        <v>13</v>
      </c>
      <c r="X23" s="46">
        <f>AB19</f>
        <v>15</v>
      </c>
      <c r="Y23" s="49">
        <f>AA19</f>
        <v>1</v>
      </c>
      <c r="Z23" s="217"/>
      <c r="AA23" s="218"/>
      <c r="AB23" s="218"/>
      <c r="AC23" s="218"/>
      <c r="AD23" s="218"/>
      <c r="AE23" s="219"/>
      <c r="AF23" s="145"/>
      <c r="AG23" s="97" t="str">
        <f>IF(AH23="","",IF(AH23&gt;AJ23,1,0))</f>
        <v/>
      </c>
      <c r="AH23" s="107"/>
      <c r="AI23" s="97" t="s">
        <v>13</v>
      </c>
      <c r="AJ23" s="104"/>
      <c r="AK23" s="97" t="str">
        <f>IF(AJ23="","",IF(AJ23&gt;AH23,1,0))</f>
        <v/>
      </c>
      <c r="AL23" s="145"/>
      <c r="AM23" s="97" t="str">
        <f>IF(AN23="","",IF(AN23&gt;AP23,1,0))</f>
        <v/>
      </c>
      <c r="AN23" s="107"/>
      <c r="AO23" s="108" t="s">
        <v>13</v>
      </c>
      <c r="AP23" s="104"/>
      <c r="AQ23" s="97" t="str">
        <f>IF(AP23="","",IF(AP23&gt;AN23,1,0))</f>
        <v/>
      </c>
      <c r="AR23" s="204"/>
      <c r="AS23" s="16" t="str">
        <f>IF(AT23="","",IF(AT23&gt;AV23,1,0))</f>
        <v/>
      </c>
      <c r="AT23" s="25"/>
      <c r="AU23" s="26" t="s">
        <v>13</v>
      </c>
      <c r="AV23" s="27"/>
      <c r="AW23" s="16" t="str">
        <f>IF(AV23="","",IF(AV23&gt;AT23,1,0))</f>
        <v/>
      </c>
      <c r="AX23" s="204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204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174"/>
      <c r="BK23" s="174"/>
      <c r="BL23" s="174"/>
      <c r="BM23" s="177"/>
      <c r="BN23" s="199"/>
      <c r="BO23" s="190"/>
      <c r="BP23" s="190"/>
      <c r="BQ23" s="191"/>
      <c r="BR23" s="190"/>
      <c r="BS23" s="190"/>
      <c r="BT23" s="187"/>
      <c r="BU23" s="188"/>
      <c r="BW23" s="21"/>
    </row>
    <row r="24" spans="1:77" ht="12" hidden="1" customHeight="1">
      <c r="A24" s="95">
        <f>Z2</f>
        <v>0</v>
      </c>
      <c r="B24" s="220">
        <f>$AF$4</f>
        <v>0</v>
      </c>
      <c r="C24" s="29"/>
      <c r="D24" s="8" t="str">
        <f>AJ4</f>
        <v/>
      </c>
      <c r="E24" s="8" t="s">
        <v>13</v>
      </c>
      <c r="F24" s="8" t="str">
        <f>AG4</f>
        <v/>
      </c>
      <c r="G24" s="10"/>
      <c r="H24" s="195" t="str">
        <f>AF8</f>
        <v>⑥</v>
      </c>
      <c r="I24" s="30"/>
      <c r="J24" s="30" t="str">
        <f>AJ8</f>
        <v/>
      </c>
      <c r="K24" s="30" t="s">
        <v>13</v>
      </c>
      <c r="L24" s="43" t="str">
        <f>AG8</f>
        <v/>
      </c>
      <c r="M24" s="31"/>
      <c r="N24" s="181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181" t="str">
        <f>AF16</f>
        <v>⑫</v>
      </c>
      <c r="U24" s="50"/>
      <c r="V24" s="30" t="str">
        <f>AJ16</f>
        <v/>
      </c>
      <c r="W24" s="30" t="s">
        <v>13</v>
      </c>
      <c r="X24" s="43" t="str">
        <f>AG16</f>
        <v/>
      </c>
      <c r="Y24" s="31"/>
      <c r="Z24" s="181" t="str">
        <f>AF20</f>
        <v>⑩</v>
      </c>
      <c r="AA24" s="50"/>
      <c r="AB24" s="30" t="str">
        <f>AJ20</f>
        <v/>
      </c>
      <c r="AC24" s="30" t="s">
        <v>13</v>
      </c>
      <c r="AD24" s="43" t="str">
        <f>AG20</f>
        <v/>
      </c>
      <c r="AE24" s="31"/>
      <c r="AF24" s="211"/>
      <c r="AG24" s="212"/>
      <c r="AH24" s="212"/>
      <c r="AI24" s="212"/>
      <c r="AJ24" s="212"/>
      <c r="AK24" s="213"/>
      <c r="AL24" s="202" t="s">
        <v>24</v>
      </c>
      <c r="AM24" s="11" t="str">
        <f>IF(AN25="","",SUM(AM25:AM27))</f>
        <v/>
      </c>
      <c r="AN24" s="12"/>
      <c r="AO24" s="13" t="s">
        <v>13</v>
      </c>
      <c r="AP24" s="11" t="str">
        <f>IF(AP25="","",SUM(AQ25:AQ27))</f>
        <v/>
      </c>
      <c r="AQ24" s="12"/>
      <c r="AR24" s="184"/>
      <c r="AS24" s="93" t="str">
        <f>IF(AT25="","",SUM(AS25:AS27))</f>
        <v/>
      </c>
      <c r="AT24" s="94"/>
      <c r="AU24" s="41" t="s">
        <v>13</v>
      </c>
      <c r="AV24" s="93" t="str">
        <f>IF(AV25="","",SUM(AW25:AW27))</f>
        <v/>
      </c>
      <c r="AW24" s="94"/>
      <c r="AX24" s="202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202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173">
        <f>SUMPRODUCT((J24=2)+(P24=2)+(V24=2)+(AB24=2)+(D24=2)+(AM24=2)+(AS24=2)+(AY24=2)+(BE24=2))</f>
        <v>0</v>
      </c>
      <c r="BK24" s="205" t="s">
        <v>14</v>
      </c>
      <c r="BL24" s="173">
        <f>SUMPRODUCT((L24=2)+(R24=2)+(X24=2)+(F24=2)+(AD24=2)+(AP24=2)+(AV24=2)+(BB24=2)+(BH24=2))</f>
        <v>0</v>
      </c>
      <c r="BM24" s="175">
        <f t="shared" ref="BM24" si="4">SUM(BJ24*2)+BL24</f>
        <v>0</v>
      </c>
      <c r="BN24" s="198">
        <f>SUM(D24,J24,P24,V24,AB24,AM24,AS24,AY24,BE24)</f>
        <v>0</v>
      </c>
      <c r="BO24" s="189" t="s">
        <v>14</v>
      </c>
      <c r="BP24" s="189">
        <f>SUM(F24,L24,R24,X24,AD24,AP24,AV24,BB24,BH24)</f>
        <v>0</v>
      </c>
      <c r="BQ24" s="156" t="e">
        <f>SUM(BN24/BP24)</f>
        <v>#DIV/0!</v>
      </c>
      <c r="BR24" s="189">
        <f>SUM(J25,J26,J27,P25,P26,P27,V25,V26,V27,AB25,AB26,AB27,AH25,AH26,AH27,AN25,AN26,AN27,AT25,AT26,AT27,AZ25,AZ26,AZ27,BF25,BF26,BF27,D25,D26,D27)</f>
        <v>0</v>
      </c>
      <c r="BS24" s="189">
        <f>SUM(F25,F26,F27,L25,L26,L27,R25,R26,R27,X25,X26,X27,AD25,AD26,AD27,AJ25,AJ26,AJ27,AP25,AP26,AP27,AV25,AV26,AV27,BB25,BB26,BB27,BH25,BH26,BH27)</f>
        <v>0</v>
      </c>
      <c r="BT24" s="162" t="e">
        <f>SUM(BR24/BS24)</f>
        <v>#DIV/0!</v>
      </c>
      <c r="BU24" s="166">
        <f>$BV24</f>
        <v>6</v>
      </c>
      <c r="BV24" s="1">
        <f>RANK(BY24,BY$4:BY$43)</f>
        <v>6</v>
      </c>
      <c r="BW24" s="21">
        <f>IF(BN24=0,0,IF(BP24=0,9,BQ24))</f>
        <v>0</v>
      </c>
      <c r="BX24" s="1">
        <f>IF(BR24=0,0,BT24)</f>
        <v>0</v>
      </c>
      <c r="BY24" s="1">
        <f>BJ24+0.01*BW24+0.00001*BX24</f>
        <v>0</v>
      </c>
    </row>
    <row r="25" spans="1:77" ht="12" hidden="1" customHeight="1">
      <c r="A25" s="225">
        <f>AF3</f>
        <v>0</v>
      </c>
      <c r="B25" s="193"/>
      <c r="C25" s="33" t="str">
        <f>AK5</f>
        <v/>
      </c>
      <c r="D25" s="127">
        <f>AJ5</f>
        <v>0</v>
      </c>
      <c r="E25" s="127" t="s">
        <v>14</v>
      </c>
      <c r="F25" s="127">
        <f>AH5</f>
        <v>0</v>
      </c>
      <c r="G25" s="15" t="str">
        <f>AG5</f>
        <v/>
      </c>
      <c r="H25" s="196"/>
      <c r="I25" s="34" t="str">
        <f>AK9</f>
        <v/>
      </c>
      <c r="J25" s="34">
        <f>AJ9</f>
        <v>0</v>
      </c>
      <c r="K25" s="34" t="s">
        <v>13</v>
      </c>
      <c r="L25" s="35">
        <f>AH9</f>
        <v>0</v>
      </c>
      <c r="M25" s="48" t="str">
        <f>AG9</f>
        <v/>
      </c>
      <c r="N25" s="182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>
        <f>AG13</f>
        <v>0</v>
      </c>
      <c r="T25" s="182"/>
      <c r="U25" s="51" t="str">
        <f>AK17</f>
        <v/>
      </c>
      <c r="V25" s="34">
        <f>AJ17</f>
        <v>0</v>
      </c>
      <c r="W25" s="34" t="s">
        <v>13</v>
      </c>
      <c r="X25" s="35">
        <f>AH17</f>
        <v>0</v>
      </c>
      <c r="Y25" s="48" t="str">
        <f>AG17</f>
        <v/>
      </c>
      <c r="Z25" s="182"/>
      <c r="AA25" s="51" t="str">
        <f>AK21</f>
        <v/>
      </c>
      <c r="AB25" s="34">
        <f>AJ21</f>
        <v>0</v>
      </c>
      <c r="AC25" s="34" t="s">
        <v>13</v>
      </c>
      <c r="AD25" s="35">
        <f>AH21</f>
        <v>0</v>
      </c>
      <c r="AE25" s="48" t="str">
        <f>AG21</f>
        <v/>
      </c>
      <c r="AF25" s="214"/>
      <c r="AG25" s="215"/>
      <c r="AH25" s="215"/>
      <c r="AI25" s="215"/>
      <c r="AJ25" s="215"/>
      <c r="AK25" s="216"/>
      <c r="AL25" s="203"/>
      <c r="AM25" s="16" t="str">
        <f>IF(AN25="","",IF(AN25&gt;AP25,1,0))</f>
        <v/>
      </c>
      <c r="AN25" s="17"/>
      <c r="AO25" s="16" t="s">
        <v>13</v>
      </c>
      <c r="AP25" s="18"/>
      <c r="AQ25" s="16" t="str">
        <f>IF(AP25="","",IF(AP25&gt;AN25,1,0))</f>
        <v/>
      </c>
      <c r="AR25" s="185"/>
      <c r="AS25" s="34" t="str">
        <f>IF(AT25="","",IF(AT25&gt;AV25,1,0))</f>
        <v/>
      </c>
      <c r="AT25" s="41"/>
      <c r="AU25" s="34" t="s">
        <v>13</v>
      </c>
      <c r="AV25" s="67"/>
      <c r="AW25" s="34" t="str">
        <f>IF(AV25="","",IF(AV25&gt;AT25,1,0))</f>
        <v/>
      </c>
      <c r="AX25" s="203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203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171"/>
      <c r="BK25" s="171"/>
      <c r="BL25" s="171"/>
      <c r="BM25" s="176"/>
      <c r="BN25" s="179"/>
      <c r="BO25" s="160"/>
      <c r="BP25" s="160"/>
      <c r="BQ25" s="157"/>
      <c r="BR25" s="160"/>
      <c r="BS25" s="160"/>
      <c r="BT25" s="163"/>
      <c r="BU25" s="166"/>
      <c r="BW25" s="21"/>
    </row>
    <row r="26" spans="1:77" ht="12" hidden="1" customHeight="1">
      <c r="A26" s="225"/>
      <c r="B26" s="193"/>
      <c r="C26" s="33" t="str">
        <f>AK6</f>
        <v/>
      </c>
      <c r="D26" s="127">
        <f>AJ6</f>
        <v>0</v>
      </c>
      <c r="E26" s="127" t="s">
        <v>14</v>
      </c>
      <c r="F26" s="127">
        <f>AH6</f>
        <v>0</v>
      </c>
      <c r="G26" s="15" t="str">
        <f>AG6</f>
        <v/>
      </c>
      <c r="H26" s="196"/>
      <c r="I26" s="34" t="str">
        <f>AK10</f>
        <v/>
      </c>
      <c r="J26" s="34">
        <f>AJ10</f>
        <v>0</v>
      </c>
      <c r="K26" s="34"/>
      <c r="L26" s="35">
        <f>AH10</f>
        <v>0</v>
      </c>
      <c r="M26" s="48" t="str">
        <f>AG10</f>
        <v/>
      </c>
      <c r="N26" s="182"/>
      <c r="O26" s="34" t="str">
        <f>AK14</f>
        <v/>
      </c>
      <c r="P26" s="34">
        <f>AJ14</f>
        <v>0</v>
      </c>
      <c r="Q26" s="34"/>
      <c r="R26" s="35">
        <f>AH14</f>
        <v>0</v>
      </c>
      <c r="S26" s="48">
        <f>AG14</f>
        <v>0</v>
      </c>
      <c r="T26" s="182"/>
      <c r="U26" s="51" t="str">
        <f>AK18</f>
        <v/>
      </c>
      <c r="V26" s="34">
        <f>AJ18</f>
        <v>0</v>
      </c>
      <c r="W26" s="34"/>
      <c r="X26" s="35">
        <f>AH18</f>
        <v>0</v>
      </c>
      <c r="Y26" s="48" t="str">
        <f>AG18</f>
        <v/>
      </c>
      <c r="Z26" s="182"/>
      <c r="AA26" s="51" t="str">
        <f>AK22</f>
        <v/>
      </c>
      <c r="AB26" s="34">
        <f>AJ22</f>
        <v>0</v>
      </c>
      <c r="AC26" s="34"/>
      <c r="AD26" s="35">
        <f>AH22</f>
        <v>0</v>
      </c>
      <c r="AE26" s="48" t="str">
        <f>AG22</f>
        <v/>
      </c>
      <c r="AF26" s="214"/>
      <c r="AG26" s="215"/>
      <c r="AH26" s="215"/>
      <c r="AI26" s="215"/>
      <c r="AJ26" s="215"/>
      <c r="AK26" s="216"/>
      <c r="AL26" s="203"/>
      <c r="AM26" s="16" t="str">
        <f>IF(AN26="","",IF(AN26&gt;AP26,1,0))</f>
        <v/>
      </c>
      <c r="AN26" s="19"/>
      <c r="AO26" s="16"/>
      <c r="AP26" s="20"/>
      <c r="AQ26" s="16" t="str">
        <f>IF(AP26="","",IF(AP26&gt;AN26,1,0))</f>
        <v/>
      </c>
      <c r="AR26" s="185"/>
      <c r="AS26" s="34" t="str">
        <f>IF(AT26="","",IF(AT26&gt;AV26,1,0))</f>
        <v/>
      </c>
      <c r="AT26" s="34"/>
      <c r="AU26" s="34" t="s">
        <v>13</v>
      </c>
      <c r="AV26" s="35"/>
      <c r="AW26" s="34" t="str">
        <f>IF(AV26="","",IF(AV26&gt;AT26,1,0))</f>
        <v/>
      </c>
      <c r="AX26" s="203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203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171"/>
      <c r="BK26" s="171"/>
      <c r="BL26" s="171"/>
      <c r="BM26" s="176"/>
      <c r="BN26" s="179"/>
      <c r="BO26" s="160"/>
      <c r="BP26" s="160"/>
      <c r="BQ26" s="157"/>
      <c r="BR26" s="160"/>
      <c r="BS26" s="160"/>
      <c r="BT26" s="163"/>
      <c r="BU26" s="166"/>
      <c r="BW26" s="21"/>
    </row>
    <row r="27" spans="1:77" ht="12" hidden="1" customHeight="1" thickBot="1">
      <c r="A27" s="226"/>
      <c r="B27" s="221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06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200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200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200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217"/>
      <c r="AG27" s="218"/>
      <c r="AH27" s="218"/>
      <c r="AI27" s="218"/>
      <c r="AJ27" s="218"/>
      <c r="AK27" s="219"/>
      <c r="AL27" s="204"/>
      <c r="AM27" s="16" t="str">
        <f>IF(AN27="","",IF(AN27&gt;AP27,1,0))</f>
        <v/>
      </c>
      <c r="AN27" s="25"/>
      <c r="AO27" s="26" t="s">
        <v>13</v>
      </c>
      <c r="AP27" s="27"/>
      <c r="AQ27" s="16" t="str">
        <f>IF(AP27="","",IF(AP27&gt;AN27,1,0))</f>
        <v/>
      </c>
      <c r="AR27" s="201"/>
      <c r="AS27" s="34" t="str">
        <f>IF(AT27="","",IF(AT27&gt;AV27,1,0))</f>
        <v/>
      </c>
      <c r="AT27" s="38"/>
      <c r="AU27" s="38" t="s">
        <v>13</v>
      </c>
      <c r="AV27" s="46"/>
      <c r="AW27" s="34" t="str">
        <f>IF(AV27="","",IF(AV27&gt;AT27,1,0))</f>
        <v/>
      </c>
      <c r="AX27" s="204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204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174"/>
      <c r="BK27" s="174"/>
      <c r="BL27" s="174"/>
      <c r="BM27" s="177"/>
      <c r="BN27" s="199"/>
      <c r="BO27" s="190"/>
      <c r="BP27" s="190"/>
      <c r="BQ27" s="191"/>
      <c r="BR27" s="190"/>
      <c r="BS27" s="190"/>
      <c r="BT27" s="187"/>
      <c r="BU27" s="188"/>
      <c r="BW27" s="21"/>
    </row>
    <row r="28" spans="1:77" ht="12" hidden="1" customHeight="1">
      <c r="A28" s="28">
        <f>AF2</f>
        <v>0</v>
      </c>
      <c r="B28" s="220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195" t="str">
        <f>AL8</f>
        <v>⑭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181" t="str">
        <f>AL12</f>
        <v>⑪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181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181"/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181" t="str">
        <f>AL24</f>
        <v>③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211"/>
      <c r="AM28" s="212"/>
      <c r="AN28" s="212"/>
      <c r="AO28" s="212"/>
      <c r="AP28" s="212"/>
      <c r="AQ28" s="213"/>
      <c r="AR28" s="202" t="s">
        <v>33</v>
      </c>
      <c r="AS28" s="11" t="str">
        <f>IF(AT29="","",SUM(AS29:AS31))</f>
        <v/>
      </c>
      <c r="AT28" s="12"/>
      <c r="AU28" s="13" t="s">
        <v>13</v>
      </c>
      <c r="AV28" s="11" t="str">
        <f>IF(AV29="","",SUM(AW29:AW31))</f>
        <v/>
      </c>
      <c r="AW28" s="12"/>
      <c r="AX28" s="202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202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173">
        <f>SUMPRODUCT((J28=2)+(D28=2)+(P28=2)+(V28=2)+(AB28=2)+(AH28=2)+(AS28=2)+(AY28=2)+(BE28=2))</f>
        <v>0</v>
      </c>
      <c r="BK28" s="205" t="s">
        <v>14</v>
      </c>
      <c r="BL28" s="173">
        <f>SUMPRODUCT((L28=2)+(R28=2)+(X28=2)+(AD28=2)+(AJ28=2)+(AP28=2)+(AV28=2)+(BB28=2)+(BH28=2))</f>
        <v>0</v>
      </c>
      <c r="BM28" s="175">
        <f t="shared" ref="BM28" si="5">SUM(BJ28*2)+BL28</f>
        <v>0</v>
      </c>
      <c r="BN28" s="198">
        <f>SUM(D28,J28,V28,AB28,AH28,P28,AS28,AY28,BE28)</f>
        <v>0</v>
      </c>
      <c r="BO28" s="189" t="s">
        <v>14</v>
      </c>
      <c r="BP28" s="189">
        <f>SUM(F28,L28,R28,X28,AD28,AJ28,AP28,AV28,BB28,BH28)</f>
        <v>0</v>
      </c>
      <c r="BQ28" s="156" t="e">
        <f>SUM(BN28/BP28)</f>
        <v>#DIV/0!</v>
      </c>
      <c r="BR28" s="189">
        <f>SUM(J29,J30,J31,P29,P30,P31,V29,V30,V31,AB29,AB30,AB31,AH29,AH30,AH31,AN29,AN30,AN31,AT29,AT30,AT31,AZ29,AZ30,AZ31,BF29,BF30,BF31,D29,D30,D31)</f>
        <v>0</v>
      </c>
      <c r="BS28" s="189">
        <f>SUM(F29,F30,F31,L29,L30,L31,R29,R30,R31,X29,X30,X31,AD29,AD30,AD31,AJ29,AJ30,AJ31,AP29,AP30,AP31,AV29,AV30,AV31,BB29,BB30,BB31,BH29,BH30,BH31)</f>
        <v>0</v>
      </c>
      <c r="BT28" s="162" t="e">
        <f>SUM(BR28/BS28)</f>
        <v>#DIV/0!</v>
      </c>
      <c r="BU28" s="166">
        <f>$BV28</f>
        <v>6</v>
      </c>
      <c r="BV28" s="1">
        <f>RANK(BY28,BY$4:BY$43)</f>
        <v>6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>
      <c r="A29" s="207">
        <f>AL3</f>
        <v>0</v>
      </c>
      <c r="B29" s="193"/>
      <c r="C29" s="33" t="str">
        <f>AQ5</f>
        <v/>
      </c>
      <c r="D29" s="127">
        <f>AP5</f>
        <v>0</v>
      </c>
      <c r="E29" s="127" t="s">
        <v>13</v>
      </c>
      <c r="F29" s="127">
        <f>AN5</f>
        <v>0</v>
      </c>
      <c r="G29" s="15" t="str">
        <f>AM5</f>
        <v/>
      </c>
      <c r="H29" s="196"/>
      <c r="I29" s="34" t="str">
        <f>AQ5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182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182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182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182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214"/>
      <c r="AM29" s="215"/>
      <c r="AN29" s="215"/>
      <c r="AO29" s="215"/>
      <c r="AP29" s="215"/>
      <c r="AQ29" s="216"/>
      <c r="AR29" s="203"/>
      <c r="AS29" s="16" t="str">
        <f>IF(AT29="","",IF(AT29&gt;AV29,1,0))</f>
        <v/>
      </c>
      <c r="AT29" s="17"/>
      <c r="AU29" s="16" t="s">
        <v>13</v>
      </c>
      <c r="AV29" s="18"/>
      <c r="AW29" s="16" t="str">
        <f>IF(AV29="","",IF(AV29&gt;AT29,1,0))</f>
        <v/>
      </c>
      <c r="AX29" s="203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203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171"/>
      <c r="BK29" s="171"/>
      <c r="BL29" s="171"/>
      <c r="BM29" s="176"/>
      <c r="BN29" s="179"/>
      <c r="BO29" s="160"/>
      <c r="BP29" s="160"/>
      <c r="BQ29" s="157"/>
      <c r="BR29" s="160"/>
      <c r="BS29" s="160"/>
      <c r="BT29" s="163"/>
      <c r="BU29" s="166"/>
      <c r="BW29" s="21"/>
    </row>
    <row r="30" spans="1:77" ht="12" hidden="1" customHeight="1">
      <c r="A30" s="207"/>
      <c r="B30" s="193"/>
      <c r="C30" s="33" t="str">
        <f>AQ6</f>
        <v/>
      </c>
      <c r="D30" s="127">
        <f>AP6</f>
        <v>0</v>
      </c>
      <c r="E30" s="127" t="s">
        <v>13</v>
      </c>
      <c r="F30" s="127">
        <f>AN6</f>
        <v>0</v>
      </c>
      <c r="G30" s="15" t="str">
        <f>AM6</f>
        <v/>
      </c>
      <c r="H30" s="196"/>
      <c r="I30" s="34" t="str">
        <f>AQ6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182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182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182"/>
      <c r="AA30" s="51" t="str">
        <f t="shared" ref="AA30:AA31" si="6"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182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214"/>
      <c r="AM30" s="215"/>
      <c r="AN30" s="215"/>
      <c r="AO30" s="215"/>
      <c r="AP30" s="215"/>
      <c r="AQ30" s="216"/>
      <c r="AR30" s="203"/>
      <c r="AS30" s="16" t="str">
        <f>IF(AT30="","",IF(AT30&gt;AV30,1,0))</f>
        <v/>
      </c>
      <c r="AT30" s="19"/>
      <c r="AU30" s="16" t="s">
        <v>13</v>
      </c>
      <c r="AV30" s="20"/>
      <c r="AW30" s="16" t="str">
        <f>IF(AV30="","",IF(AV30&gt;AT30,1,0))</f>
        <v/>
      </c>
      <c r="AX30" s="203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203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171"/>
      <c r="BK30" s="171"/>
      <c r="BL30" s="171"/>
      <c r="BM30" s="176"/>
      <c r="BN30" s="179"/>
      <c r="BO30" s="160"/>
      <c r="BP30" s="160"/>
      <c r="BQ30" s="157"/>
      <c r="BR30" s="160"/>
      <c r="BS30" s="160"/>
      <c r="BT30" s="163"/>
      <c r="BU30" s="166"/>
      <c r="BW30" s="21"/>
    </row>
    <row r="31" spans="1:77" ht="12" hidden="1" customHeight="1" thickBot="1">
      <c r="A31" s="208"/>
      <c r="B31" s="221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06"/>
      <c r="I31" s="38" t="str">
        <f>AQ7</f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200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200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200"/>
      <c r="AA31" s="51" t="str">
        <f t="shared" si="6"/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200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217"/>
      <c r="AM31" s="218"/>
      <c r="AN31" s="218"/>
      <c r="AO31" s="218"/>
      <c r="AP31" s="218"/>
      <c r="AQ31" s="219"/>
      <c r="AR31" s="204"/>
      <c r="AS31" s="16" t="str">
        <f>IF(AT31="","",IF(AT31&gt;AV31,1,0))</f>
        <v/>
      </c>
      <c r="AT31" s="25"/>
      <c r="AU31" s="26" t="s">
        <v>13</v>
      </c>
      <c r="AV31" s="27"/>
      <c r="AW31" s="16" t="str">
        <f>IF(AV31="","",IF(AV31&gt;AT31,1,0))</f>
        <v/>
      </c>
      <c r="AX31" s="204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204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174"/>
      <c r="BK31" s="174"/>
      <c r="BL31" s="174"/>
      <c r="BM31" s="177"/>
      <c r="BN31" s="199"/>
      <c r="BO31" s="190"/>
      <c r="BP31" s="190"/>
      <c r="BQ31" s="191"/>
      <c r="BR31" s="190"/>
      <c r="BS31" s="190"/>
      <c r="BT31" s="187"/>
      <c r="BU31" s="188"/>
      <c r="BW31" s="21"/>
    </row>
    <row r="32" spans="1:77" ht="12" hidden="1" customHeight="1">
      <c r="A32" s="28">
        <f>$AR$2</f>
        <v>0</v>
      </c>
      <c r="B32" s="209">
        <f>$AR$4</f>
        <v>0</v>
      </c>
      <c r="C32" s="90"/>
      <c r="D32" s="96" t="str">
        <f>AV4</f>
        <v/>
      </c>
      <c r="E32" s="96" t="s">
        <v>13</v>
      </c>
      <c r="F32" s="96" t="str">
        <f>$AS$4</f>
        <v/>
      </c>
      <c r="G32" s="53"/>
      <c r="H32" s="195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181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181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181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181">
        <f>$AR$24</f>
        <v>0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181" t="str">
        <f>$AR$28</f>
        <v>⑯</v>
      </c>
      <c r="AM32" s="30"/>
      <c r="AN32" s="30" t="str">
        <f>AV28</f>
        <v/>
      </c>
      <c r="AO32" s="30" t="s">
        <v>13</v>
      </c>
      <c r="AP32" s="43">
        <f>AT28</f>
        <v>0</v>
      </c>
      <c r="AQ32" s="31"/>
      <c r="AR32" s="184"/>
      <c r="AS32" s="124"/>
      <c r="AT32" s="30"/>
      <c r="AU32" s="30" t="s">
        <v>13</v>
      </c>
      <c r="AV32" s="43"/>
      <c r="AW32" s="32"/>
      <c r="AX32" s="202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202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173">
        <f>SUMPRODUCT((J32=2)+(P32=2)+(V32=2)+(AB32=2)+(D32=2)+(AH32=2)+(AN32=2)+(AY32=2)+(BE32=2))</f>
        <v>0</v>
      </c>
      <c r="BK32" s="205" t="s">
        <v>14</v>
      </c>
      <c r="BL32" s="173">
        <f>SUMPRODUCT((L32=2)+(R32=2)+(X32=2)+(AD32=2)+(AJ32=2)+(AP32=2)+(F32=2)+(BB32=2)+(BH32=2))</f>
        <v>0</v>
      </c>
      <c r="BM32" s="175">
        <f t="shared" ref="BM32" si="7">SUM(BJ32*2)+BL32</f>
        <v>0</v>
      </c>
      <c r="BN32" s="198">
        <f>SUM(D32,J32,P32,V32,AB32,AH32,AN32,AS32,AY32,BE32)</f>
        <v>0</v>
      </c>
      <c r="BO32" s="189" t="s">
        <v>14</v>
      </c>
      <c r="BP32" s="189">
        <f>SUM(F32,L32,R32,X32,AD32,AJ32,AP32,BB32,BH32)</f>
        <v>0</v>
      </c>
      <c r="BQ32" s="156" t="e">
        <f>SUM(BN32/BP32)</f>
        <v>#DIV/0!</v>
      </c>
      <c r="BR32" s="189">
        <f>SUM(J33,J34,J35,P33,P34,P35,V33,V34,V35,AB33,AB34,AB35,AH33,AH34,AH35,AN33,AN34,AN35,AT33,AT34,AT35,AZ33,AZ34,AZ35,BF33,BF34,BF35,D33,D34,D35)</f>
        <v>0</v>
      </c>
      <c r="BS32" s="189">
        <f>SUM(F33,F34,F35,L33,L34,L35,R33,R34,R35,X33,X34,X35,AD33,AD34,AD35,AJ33,AJ34,AJ35,AP33,AP34,AP35,AV33,AV34,AV35,BB33,BB34,BB35,BH33,BH34,BH35)</f>
        <v>0</v>
      </c>
      <c r="BT32" s="162" t="e">
        <f>SUM(BR32/BS32)</f>
        <v>#DIV/0!</v>
      </c>
      <c r="BU32" s="166">
        <f>$BV32</f>
        <v>6</v>
      </c>
      <c r="BV32" s="1">
        <f>RANK(BY32,BY$4:BY$43)</f>
        <v>6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168">
        <f>$AR$3</f>
        <v>0</v>
      </c>
      <c r="B33" s="210"/>
      <c r="C33" s="55" t="str">
        <f>AW5</f>
        <v/>
      </c>
      <c r="D33" s="34">
        <f>AV5</f>
        <v>0</v>
      </c>
      <c r="E33" s="127" t="s">
        <v>13</v>
      </c>
      <c r="F33" s="127">
        <f>AT5</f>
        <v>0</v>
      </c>
      <c r="G33" s="15" t="str">
        <f>AS5</f>
        <v/>
      </c>
      <c r="H33" s="196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182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182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182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182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182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185"/>
      <c r="AS33" s="125"/>
      <c r="AT33" s="34"/>
      <c r="AU33" s="34" t="s">
        <v>13</v>
      </c>
      <c r="AV33" s="35"/>
      <c r="AW33" s="36"/>
      <c r="AX33" s="203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203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171"/>
      <c r="BK33" s="171"/>
      <c r="BL33" s="171"/>
      <c r="BM33" s="176"/>
      <c r="BN33" s="179"/>
      <c r="BO33" s="160"/>
      <c r="BP33" s="160"/>
      <c r="BQ33" s="157"/>
      <c r="BR33" s="160"/>
      <c r="BS33" s="160"/>
      <c r="BT33" s="163"/>
      <c r="BU33" s="166"/>
      <c r="BW33" s="21"/>
    </row>
    <row r="34" spans="1:77" ht="12" hidden="1" customHeight="1">
      <c r="A34" s="169"/>
      <c r="B34" s="210"/>
      <c r="C34" s="55" t="str">
        <f>AW6</f>
        <v/>
      </c>
      <c r="D34" s="34">
        <f>AV6</f>
        <v>0</v>
      </c>
      <c r="E34" s="127" t="s">
        <v>13</v>
      </c>
      <c r="F34" s="127">
        <f>AT6</f>
        <v>0</v>
      </c>
      <c r="G34" s="15" t="str">
        <f>AS6</f>
        <v/>
      </c>
      <c r="H34" s="196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182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182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182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182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182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185"/>
      <c r="AS34" s="125"/>
      <c r="AT34" s="34"/>
      <c r="AU34" s="34" t="s">
        <v>13</v>
      </c>
      <c r="AV34" s="35"/>
      <c r="AW34" s="36"/>
      <c r="AX34" s="203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203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171"/>
      <c r="BK34" s="171"/>
      <c r="BL34" s="171"/>
      <c r="BM34" s="176"/>
      <c r="BN34" s="179"/>
      <c r="BO34" s="160"/>
      <c r="BP34" s="160"/>
      <c r="BQ34" s="157"/>
      <c r="BR34" s="160"/>
      <c r="BS34" s="160"/>
      <c r="BT34" s="163"/>
      <c r="BU34" s="166"/>
      <c r="BW34" s="21"/>
    </row>
    <row r="35" spans="1:77" ht="12" hidden="1" customHeight="1" thickBot="1">
      <c r="A35" s="192"/>
      <c r="B35" s="210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06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200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200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200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200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200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01"/>
      <c r="AS35" s="126"/>
      <c r="AT35" s="38"/>
      <c r="AU35" s="38" t="s">
        <v>13</v>
      </c>
      <c r="AV35" s="46"/>
      <c r="AW35" s="39"/>
      <c r="AX35" s="204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204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174"/>
      <c r="BK35" s="174"/>
      <c r="BL35" s="174"/>
      <c r="BM35" s="177"/>
      <c r="BN35" s="199"/>
      <c r="BO35" s="190"/>
      <c r="BP35" s="190"/>
      <c r="BQ35" s="191"/>
      <c r="BR35" s="190"/>
      <c r="BS35" s="190"/>
      <c r="BT35" s="187"/>
      <c r="BU35" s="188"/>
      <c r="BW35" s="21"/>
    </row>
    <row r="36" spans="1:77" ht="12" hidden="1" customHeight="1">
      <c r="A36" s="28">
        <f>$AX$2</f>
        <v>0</v>
      </c>
      <c r="B36" s="193">
        <f>$AX$4</f>
        <v>0</v>
      </c>
      <c r="C36" s="40"/>
      <c r="D36" s="96" t="str">
        <f>$BB$4</f>
        <v/>
      </c>
      <c r="E36" s="96" t="s">
        <v>13</v>
      </c>
      <c r="F36" s="41">
        <f>$AZ$4</f>
        <v>0</v>
      </c>
      <c r="G36" s="42"/>
      <c r="H36" s="195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181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181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181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181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181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181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184"/>
      <c r="AY36" s="124"/>
      <c r="AZ36" s="30"/>
      <c r="BA36" s="30" t="s">
        <v>13</v>
      </c>
      <c r="BB36" s="43"/>
      <c r="BC36" s="31"/>
      <c r="BD36" s="202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173">
        <f>SUMPRODUCT((D36=2)+(J36=2)+(V36=2)+(P36=2)+(AB36=2)+(AH36=2)+(AN36=2)+(AT36=2)+(BE36=2))</f>
        <v>0</v>
      </c>
      <c r="BK36" s="205" t="s">
        <v>14</v>
      </c>
      <c r="BL36" s="173">
        <f>SUMPRODUCT((L36=2)+(R36=2)+(X36=2)+(AC36=2)+(AJ36=2)+(AP36=2)+(AV36=2)+(BB36=2)+(BH36=2))</f>
        <v>0</v>
      </c>
      <c r="BM36" s="175">
        <f t="shared" ref="BM36" si="8">SUM(BJ36*2)+BL36</f>
        <v>0</v>
      </c>
      <c r="BN36" s="198">
        <f>SUM(D36,J36,P36,V36,AB36,AG36,AN36,AT36,BE36)</f>
        <v>0</v>
      </c>
      <c r="BO36" s="189" t="s">
        <v>14</v>
      </c>
      <c r="BP36" s="189">
        <f>SUM(F36,L36,R36,X36,AD36,AJ36,AP36,AV36,BH36)</f>
        <v>0</v>
      </c>
      <c r="BQ36" s="156" t="e">
        <f>SUM(BN36/BP36)</f>
        <v>#DIV/0!</v>
      </c>
      <c r="BR36" s="189">
        <f>SUM(J37,J38,J39,P37,P38,P39,V37,V38,V39,AB37,AB38,AB39,AH37,AH38,AH39,AN37,AN38,AN39,AT37,AT38,AT39,AZ37,AZ38,AZ39,BF37,BF38,BF39,D37,D38,D39)</f>
        <v>0</v>
      </c>
      <c r="BS36" s="189">
        <f>SUM(F37,F38,F39,L37,L38,L39,R37,R38,R39,X37,X38,X39,AD37,AD38,AD39,AJ37,AJ38,AJ39,AP37,AP38,AP39,AV37,AV38,AV39,BB37,BB38,BB39,BH37,BH38,BH39)</f>
        <v>0</v>
      </c>
      <c r="BT36" s="162" t="e">
        <f>SUM(BR36/BS36)</f>
        <v>#DIV/0!</v>
      </c>
      <c r="BU36" s="166">
        <f>$BV36</f>
        <v>6</v>
      </c>
      <c r="BV36" s="1">
        <f>RANK(BY36,BY$4:BY$43)</f>
        <v>6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168">
        <f>$AX$3</f>
        <v>0</v>
      </c>
      <c r="B37" s="193"/>
      <c r="C37" s="33" t="str">
        <f>BC5</f>
        <v/>
      </c>
      <c r="D37" s="127">
        <f>BB5</f>
        <v>0</v>
      </c>
      <c r="E37" s="127" t="s">
        <v>13</v>
      </c>
      <c r="F37" s="34">
        <f>$AZ$5</f>
        <v>0</v>
      </c>
      <c r="G37" s="48" t="str">
        <f>AY5</f>
        <v/>
      </c>
      <c r="H37" s="196"/>
      <c r="I37" s="34" t="str">
        <f>BC9</f>
        <v/>
      </c>
      <c r="J37" s="127">
        <f>BB9</f>
        <v>0</v>
      </c>
      <c r="K37" s="127" t="s">
        <v>13</v>
      </c>
      <c r="L37" s="14">
        <f>AZ9</f>
        <v>0</v>
      </c>
      <c r="M37" s="15" t="str">
        <f>AY9</f>
        <v/>
      </c>
      <c r="N37" s="182"/>
      <c r="O37" s="34" t="str">
        <f>BC13</f>
        <v/>
      </c>
      <c r="P37" s="59">
        <f>BB13</f>
        <v>0</v>
      </c>
      <c r="Q37" s="127" t="s">
        <v>13</v>
      </c>
      <c r="R37" s="127">
        <f>AZ13</f>
        <v>0</v>
      </c>
      <c r="S37" s="60" t="str">
        <f>AY13</f>
        <v/>
      </c>
      <c r="T37" s="182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182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182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182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182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185"/>
      <c r="AY37" s="125"/>
      <c r="AZ37" s="34"/>
      <c r="BA37" s="34" t="s">
        <v>13</v>
      </c>
      <c r="BB37" s="35"/>
      <c r="BC37" s="48"/>
      <c r="BD37" s="203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171"/>
      <c r="BK37" s="171"/>
      <c r="BL37" s="171"/>
      <c r="BM37" s="176"/>
      <c r="BN37" s="179"/>
      <c r="BO37" s="160"/>
      <c r="BP37" s="160"/>
      <c r="BQ37" s="157"/>
      <c r="BR37" s="160"/>
      <c r="BS37" s="160"/>
      <c r="BT37" s="163"/>
      <c r="BU37" s="166"/>
      <c r="BW37" s="21"/>
    </row>
    <row r="38" spans="1:77" ht="12" hidden="1" customHeight="1">
      <c r="A38" s="169"/>
      <c r="B38" s="193"/>
      <c r="C38" s="33" t="str">
        <f>BC6</f>
        <v/>
      </c>
      <c r="D38" s="127">
        <f>BB6</f>
        <v>0</v>
      </c>
      <c r="E38" s="127" t="s">
        <v>13</v>
      </c>
      <c r="F38" s="34">
        <f>AZ6</f>
        <v>0</v>
      </c>
      <c r="G38" s="48" t="str">
        <f>AY6</f>
        <v/>
      </c>
      <c r="H38" s="196"/>
      <c r="I38" s="34" t="str">
        <f>BC10</f>
        <v/>
      </c>
      <c r="J38" s="127">
        <f>BB10</f>
        <v>0</v>
      </c>
      <c r="K38" s="127" t="s">
        <v>13</v>
      </c>
      <c r="L38" s="14">
        <f>AZ10</f>
        <v>0</v>
      </c>
      <c r="M38" s="15" t="str">
        <f>AY10</f>
        <v/>
      </c>
      <c r="N38" s="182"/>
      <c r="O38" s="34" t="str">
        <f>BC14</f>
        <v/>
      </c>
      <c r="P38" s="62">
        <f>BB14</f>
        <v>0</v>
      </c>
      <c r="Q38" s="127" t="s">
        <v>13</v>
      </c>
      <c r="R38" s="127">
        <f>AZ14</f>
        <v>0</v>
      </c>
      <c r="S38" s="15" t="str">
        <f>AY14</f>
        <v/>
      </c>
      <c r="T38" s="182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182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182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182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182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185"/>
      <c r="AY38" s="125"/>
      <c r="AZ38" s="34"/>
      <c r="BA38" s="34" t="s">
        <v>13</v>
      </c>
      <c r="BB38" s="35"/>
      <c r="BC38" s="48"/>
      <c r="BD38" s="203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171"/>
      <c r="BK38" s="171"/>
      <c r="BL38" s="171"/>
      <c r="BM38" s="176"/>
      <c r="BN38" s="179"/>
      <c r="BO38" s="160"/>
      <c r="BP38" s="160"/>
      <c r="BQ38" s="157"/>
      <c r="BR38" s="160"/>
      <c r="BS38" s="160"/>
      <c r="BT38" s="163"/>
      <c r="BU38" s="166"/>
      <c r="BW38" s="21"/>
    </row>
    <row r="39" spans="1:77" ht="12" hidden="1" customHeight="1" thickBot="1">
      <c r="A39" s="192"/>
      <c r="B39" s="193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06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200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200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200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200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200"/>
      <c r="AM39" s="126" t="str">
        <f>BC31</f>
        <v/>
      </c>
      <c r="AN39" s="123">
        <f>BB31</f>
        <v>0</v>
      </c>
      <c r="AO39" s="123" t="s">
        <v>13</v>
      </c>
      <c r="AP39" s="64">
        <f>AZ31</f>
        <v>0</v>
      </c>
      <c r="AQ39" s="39" t="str">
        <f>AY31</f>
        <v/>
      </c>
      <c r="AR39" s="200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01"/>
      <c r="AY39" s="126"/>
      <c r="AZ39" s="38"/>
      <c r="BA39" s="38" t="s">
        <v>13</v>
      </c>
      <c r="BB39" s="46"/>
      <c r="BC39" s="49"/>
      <c r="BD39" s="204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174"/>
      <c r="BK39" s="174"/>
      <c r="BL39" s="174"/>
      <c r="BM39" s="177"/>
      <c r="BN39" s="199"/>
      <c r="BO39" s="190"/>
      <c r="BP39" s="190"/>
      <c r="BQ39" s="191"/>
      <c r="BR39" s="190"/>
      <c r="BS39" s="190"/>
      <c r="BT39" s="187"/>
      <c r="BU39" s="188"/>
      <c r="BW39" s="21"/>
    </row>
    <row r="40" spans="1:77" ht="12" hidden="1" customHeight="1">
      <c r="A40" s="66">
        <f>$BD$2</f>
        <v>0</v>
      </c>
      <c r="B40" s="193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195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181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181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181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181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181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181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181">
        <f>$BD$36</f>
        <v>0</v>
      </c>
      <c r="AY40" s="125"/>
      <c r="AZ40" s="41" t="str">
        <f>BH36</f>
        <v/>
      </c>
      <c r="BA40" s="41" t="s">
        <v>13</v>
      </c>
      <c r="BB40" s="67" t="str">
        <f>BE36</f>
        <v/>
      </c>
      <c r="BC40" s="68"/>
      <c r="BD40" s="184"/>
      <c r="BE40" s="125"/>
      <c r="BF40" s="41"/>
      <c r="BG40" s="41" t="s">
        <v>13</v>
      </c>
      <c r="BH40" s="67"/>
      <c r="BI40" s="120"/>
      <c r="BJ40" s="173">
        <f>SUMPRODUCT((J40=2)+(P40=2)+(V40=2)+(AB40=2)+(AH40=2)+(D40=2)+(AN40=2)+(AT40=2)+(AZ40=2))</f>
        <v>0</v>
      </c>
      <c r="BK40" s="171" t="s">
        <v>14</v>
      </c>
      <c r="BL40" s="173">
        <f>SUMPRODUCT((L40=2)+(R40=2)+(X40=2)+(AD40=2)+(AJ40=2)+(F40=2)+(AP40=2)+(AV40=2)+(BB40=2))</f>
        <v>0</v>
      </c>
      <c r="BM40" s="175">
        <f t="shared" ref="BM40" si="9">SUM(BJ40*2)+BL40</f>
        <v>0</v>
      </c>
      <c r="BN40" s="178">
        <f>SUM(D40,J40,P40,V40,AB40,AH40,AN40,AT40,AZ40,BD40)</f>
        <v>0</v>
      </c>
      <c r="BO40" s="159" t="s">
        <v>14</v>
      </c>
      <c r="BP40" s="159">
        <f>SUM(F40,L40,R40,X40,AD40,AJ40,AP40,AV40,BB40)</f>
        <v>0</v>
      </c>
      <c r="BQ40" s="156" t="e">
        <f>SUM(BN40/BP40)</f>
        <v>#DIV/0!</v>
      </c>
      <c r="BR40" s="159">
        <f>SUM(J41,J42,J43,P41,P42,P43,V41,V42,V43,AB41,AB42,AB43,AH41,AH42,AH43,AN41,AN42,AN43,AT41,AT42,AT43,AZ41,AZ42,AZ43,BF41,BF42,BF43,D41,D42,D43)</f>
        <v>0</v>
      </c>
      <c r="BS40" s="159">
        <f>SUM(F41,F42,F43,L41,L42,L43,R41,R42,R43,X41,X42,X43,AD41,AD42,AD43,AJ41,AJ42,AJ43,AP41,AP42,AP43,AV41,AV42,AV43,BB41,BB42,BB43,BH41,BH42,BH43)</f>
        <v>0</v>
      </c>
      <c r="BT40" s="162" t="e">
        <f>SUM(BR40/BS40)</f>
        <v>#DIV/0!</v>
      </c>
      <c r="BU40" s="165">
        <f>$BV40</f>
        <v>6</v>
      </c>
      <c r="BV40" s="1">
        <f>RANK(BY40,BY$4:BY$43)</f>
        <v>6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168">
        <f>$BD$3</f>
        <v>0</v>
      </c>
      <c r="B41" s="193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196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182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182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182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182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182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182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182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185"/>
      <c r="BE41" s="34"/>
      <c r="BF41" s="34"/>
      <c r="BG41" s="34" t="s">
        <v>13</v>
      </c>
      <c r="BH41" s="35"/>
      <c r="BI41" s="34"/>
      <c r="BJ41" s="171"/>
      <c r="BK41" s="171"/>
      <c r="BL41" s="171"/>
      <c r="BM41" s="176"/>
      <c r="BN41" s="179"/>
      <c r="BO41" s="160"/>
      <c r="BP41" s="160"/>
      <c r="BQ41" s="157"/>
      <c r="BR41" s="160"/>
      <c r="BS41" s="160"/>
      <c r="BT41" s="163"/>
      <c r="BU41" s="166"/>
      <c r="BW41" s="21"/>
    </row>
    <row r="42" spans="1:77" ht="12" hidden="1" customHeight="1">
      <c r="A42" s="169"/>
      <c r="B42" s="193"/>
      <c r="C42" s="33" t="str">
        <f>BI6</f>
        <v/>
      </c>
      <c r="D42" s="127">
        <f>BH6</f>
        <v>0</v>
      </c>
      <c r="E42" s="127" t="s">
        <v>13</v>
      </c>
      <c r="F42" s="127">
        <f>BF6</f>
        <v>0</v>
      </c>
      <c r="G42" s="15" t="str">
        <f>BE6</f>
        <v/>
      </c>
      <c r="H42" s="196"/>
      <c r="I42" s="34" t="str">
        <f>BI10</f>
        <v/>
      </c>
      <c r="J42" s="127">
        <f>BH10</f>
        <v>0</v>
      </c>
      <c r="K42" s="127" t="s">
        <v>13</v>
      </c>
      <c r="L42" s="14">
        <f>BF10</f>
        <v>0</v>
      </c>
      <c r="M42" s="15" t="str">
        <f>BE10</f>
        <v/>
      </c>
      <c r="N42" s="182"/>
      <c r="O42" s="34" t="str">
        <f>BI14</f>
        <v/>
      </c>
      <c r="P42" s="127">
        <f>BH14</f>
        <v>0</v>
      </c>
      <c r="Q42" s="127" t="s">
        <v>13</v>
      </c>
      <c r="R42" s="14">
        <f>BF14</f>
        <v>0</v>
      </c>
      <c r="S42" s="15" t="str">
        <f>BE14</f>
        <v/>
      </c>
      <c r="T42" s="182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182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182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182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182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182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185"/>
      <c r="BE42" s="34"/>
      <c r="BF42" s="34"/>
      <c r="BG42" s="34" t="s">
        <v>13</v>
      </c>
      <c r="BH42" s="35"/>
      <c r="BI42" s="34"/>
      <c r="BJ42" s="171"/>
      <c r="BK42" s="171"/>
      <c r="BL42" s="171"/>
      <c r="BM42" s="176"/>
      <c r="BN42" s="179"/>
      <c r="BO42" s="160"/>
      <c r="BP42" s="160"/>
      <c r="BQ42" s="157"/>
      <c r="BR42" s="160"/>
      <c r="BS42" s="160"/>
      <c r="BT42" s="163"/>
      <c r="BU42" s="166"/>
      <c r="BW42" s="21"/>
    </row>
    <row r="43" spans="1:77" ht="12" hidden="1" customHeight="1" thickBot="1">
      <c r="A43" s="170"/>
      <c r="B43" s="194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197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183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183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183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183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183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183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183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186"/>
      <c r="BE43" s="80"/>
      <c r="BF43" s="74"/>
      <c r="BG43" s="74" t="s">
        <v>13</v>
      </c>
      <c r="BH43" s="79"/>
      <c r="BI43" s="121"/>
      <c r="BJ43" s="174"/>
      <c r="BK43" s="172"/>
      <c r="BL43" s="174"/>
      <c r="BM43" s="177"/>
      <c r="BN43" s="180"/>
      <c r="BO43" s="161"/>
      <c r="BP43" s="161"/>
      <c r="BQ43" s="158"/>
      <c r="BR43" s="161"/>
      <c r="BS43" s="161"/>
      <c r="BT43" s="164"/>
      <c r="BU43" s="167"/>
    </row>
    <row r="44" spans="1:77" ht="14.25" thickTop="1">
      <c r="N44" s="82"/>
      <c r="O44" s="82"/>
      <c r="BJ44" s="152"/>
      <c r="BK44" s="152"/>
      <c r="BL44" s="153"/>
      <c r="BM44" s="154"/>
      <c r="BN44" s="154"/>
      <c r="BQ44" s="83"/>
    </row>
    <row r="45" spans="1:77">
      <c r="BQ45" s="83"/>
    </row>
    <row r="46" spans="1:77" ht="19.5" customHeight="1"/>
    <row r="47" spans="1:77" ht="15" customHeight="1"/>
    <row r="48" spans="1:77" ht="14.25" thickBot="1"/>
    <row r="49" spans="1:61" ht="41.25" customHeight="1" thickTop="1">
      <c r="A49" s="84" t="str">
        <f>$A$3</f>
        <v>チーム名</v>
      </c>
      <c r="B49" s="155" t="str">
        <f>$B$3</f>
        <v>Sweet　UNO</v>
      </c>
      <c r="C49" s="155"/>
      <c r="D49" s="155"/>
      <c r="E49" s="155"/>
      <c r="F49" s="155"/>
      <c r="G49" s="155"/>
      <c r="H49" s="141" t="str">
        <f>H3</f>
        <v>フロッグ　A</v>
      </c>
      <c r="I49" s="141"/>
      <c r="J49" s="141"/>
      <c r="K49" s="141"/>
      <c r="L49" s="141"/>
      <c r="M49" s="141"/>
      <c r="N49" s="141" t="str">
        <f>$N$3</f>
        <v>光が丘P＆M</v>
      </c>
      <c r="O49" s="141"/>
      <c r="P49" s="141"/>
      <c r="Q49" s="141"/>
      <c r="R49" s="141"/>
      <c r="S49" s="141"/>
      <c r="T49" s="141" t="str">
        <f>$T$3</f>
        <v>INC</v>
      </c>
      <c r="U49" s="141"/>
      <c r="V49" s="141"/>
      <c r="W49" s="141"/>
      <c r="X49" s="141"/>
      <c r="Y49" s="141"/>
      <c r="Z49" s="141" t="str">
        <f>$Z$3</f>
        <v>ファブール</v>
      </c>
      <c r="AA49" s="141"/>
      <c r="AB49" s="141"/>
      <c r="AC49" s="141"/>
      <c r="AD49" s="141"/>
      <c r="AE49" s="141"/>
      <c r="AF49" s="141">
        <f>$AF$3</f>
        <v>0</v>
      </c>
      <c r="AG49" s="141"/>
      <c r="AH49" s="141"/>
      <c r="AI49" s="141"/>
      <c r="AJ49" s="141"/>
      <c r="AK49" s="141"/>
      <c r="AL49" s="141">
        <f>$AL$3</f>
        <v>0</v>
      </c>
      <c r="AM49" s="141"/>
      <c r="AN49" s="141"/>
      <c r="AO49" s="141"/>
      <c r="AP49" s="141"/>
      <c r="AQ49" s="141"/>
      <c r="AR49" s="274">
        <f>$AR$3</f>
        <v>0</v>
      </c>
      <c r="AS49" s="275"/>
      <c r="AT49" s="275"/>
      <c r="AU49" s="275"/>
      <c r="AV49" s="275"/>
      <c r="AW49" s="276"/>
      <c r="AX49" s="274">
        <f>$AX$3</f>
        <v>0</v>
      </c>
      <c r="AY49" s="275"/>
      <c r="AZ49" s="275"/>
      <c r="BA49" s="275"/>
      <c r="BB49" s="275"/>
      <c r="BC49" s="276"/>
      <c r="BD49" s="274">
        <f>$BD$3</f>
        <v>0</v>
      </c>
      <c r="BE49" s="275"/>
      <c r="BF49" s="275"/>
      <c r="BG49" s="275"/>
      <c r="BH49" s="275"/>
      <c r="BI49" s="277"/>
    </row>
    <row r="50" spans="1:61" ht="22.5" customHeight="1" thickBot="1">
      <c r="A50" s="85" t="s">
        <v>11</v>
      </c>
      <c r="B50" s="139">
        <f>$BU$4</f>
        <v>2</v>
      </c>
      <c r="C50" s="139"/>
      <c r="D50" s="139"/>
      <c r="E50" s="139"/>
      <c r="F50" s="139"/>
      <c r="G50" s="139"/>
      <c r="H50" s="139">
        <f>$BU$8</f>
        <v>3</v>
      </c>
      <c r="I50" s="139"/>
      <c r="J50" s="139"/>
      <c r="K50" s="139"/>
      <c r="L50" s="139"/>
      <c r="M50" s="139"/>
      <c r="N50" s="139">
        <f>$BU$12</f>
        <v>1</v>
      </c>
      <c r="O50" s="139"/>
      <c r="P50" s="139"/>
      <c r="Q50" s="139"/>
      <c r="R50" s="139"/>
      <c r="S50" s="139"/>
      <c r="T50" s="139">
        <f>$BU$16</f>
        <v>4</v>
      </c>
      <c r="U50" s="139"/>
      <c r="V50" s="139"/>
      <c r="W50" s="139"/>
      <c r="X50" s="139"/>
      <c r="Y50" s="139"/>
      <c r="Z50" s="139">
        <f>$BU$20</f>
        <v>5</v>
      </c>
      <c r="AA50" s="139"/>
      <c r="AB50" s="139"/>
      <c r="AC50" s="139"/>
      <c r="AD50" s="139"/>
      <c r="AE50" s="139"/>
      <c r="AF50" s="139">
        <f>$BU$24</f>
        <v>6</v>
      </c>
      <c r="AG50" s="139"/>
      <c r="AH50" s="139"/>
      <c r="AI50" s="139"/>
      <c r="AJ50" s="139"/>
      <c r="AK50" s="139"/>
      <c r="AL50" s="139">
        <f>$BU$28</f>
        <v>6</v>
      </c>
      <c r="AM50" s="139"/>
      <c r="AN50" s="139"/>
      <c r="AO50" s="139"/>
      <c r="AP50" s="139"/>
      <c r="AQ50" s="139"/>
      <c r="AR50" s="270">
        <f>$BU$32</f>
        <v>6</v>
      </c>
      <c r="AS50" s="271"/>
      <c r="AT50" s="271"/>
      <c r="AU50" s="271"/>
      <c r="AV50" s="271"/>
      <c r="AW50" s="272"/>
      <c r="AX50" s="270">
        <f>$BU$36</f>
        <v>6</v>
      </c>
      <c r="AY50" s="271"/>
      <c r="AZ50" s="271"/>
      <c r="BA50" s="271"/>
      <c r="BB50" s="271"/>
      <c r="BC50" s="272"/>
      <c r="BD50" s="270">
        <f>$BU$40</f>
        <v>6</v>
      </c>
      <c r="BE50" s="271"/>
      <c r="BF50" s="271"/>
      <c r="BG50" s="271"/>
      <c r="BH50" s="271"/>
      <c r="BI50" s="273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2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58:58">
      <c r="BF111" s="86"/>
    </row>
  </sheetData>
  <mergeCells count="283">
    <mergeCell ref="B1:G1"/>
    <mergeCell ref="H1:P1"/>
    <mergeCell ref="B2:G2"/>
    <mergeCell ref="H2:M2"/>
    <mergeCell ref="N2:S2"/>
    <mergeCell ref="T2:Y2"/>
    <mergeCell ref="BS2:BS3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A13:A15"/>
    <mergeCell ref="BK12:BK15"/>
    <mergeCell ref="BL12:BL15"/>
    <mergeCell ref="BM12:BM15"/>
    <mergeCell ref="Z16:Z19"/>
    <mergeCell ref="AF16:AF19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O16:BO19"/>
    <mergeCell ref="BP16:BP19"/>
    <mergeCell ref="BQ16:BQ19"/>
    <mergeCell ref="BN12:BN15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N16:N19"/>
    <mergeCell ref="T16:Y19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</mergeCells>
  <phoneticPr fontId="1"/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111"/>
  <sheetViews>
    <sheetView zoomScaleNormal="100" workbookViewId="0">
      <selection activeCell="L7" sqref="L7"/>
    </sheetView>
  </sheetViews>
  <sheetFormatPr defaultRowHeight="13.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1" width="3.125" style="1" customWidth="1"/>
    <col min="32" max="34" width="3.125" style="1" hidden="1" customWidth="1"/>
    <col min="35" max="35" width="1.625" style="1" hidden="1" customWidth="1"/>
    <col min="36" max="36" width="3.125" style="1" hidden="1" customWidth="1"/>
    <col min="37" max="37" width="2.875" style="1" hidden="1" customWidth="1"/>
    <col min="38" max="40" width="3.125" style="1" hidden="1" customWidth="1"/>
    <col min="41" max="41" width="1.625" style="1" hidden="1" customWidth="1"/>
    <col min="42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>
      <c r="A1" s="3" t="s">
        <v>0</v>
      </c>
      <c r="B1" s="268" t="s">
        <v>36</v>
      </c>
      <c r="C1" s="268"/>
      <c r="D1" s="268"/>
      <c r="E1" s="268"/>
      <c r="F1" s="268"/>
      <c r="G1" s="268"/>
      <c r="H1" s="269" t="s">
        <v>82</v>
      </c>
      <c r="I1" s="269"/>
      <c r="J1" s="269"/>
      <c r="K1" s="269"/>
      <c r="L1" s="269"/>
      <c r="M1" s="269"/>
      <c r="N1" s="269"/>
      <c r="O1" s="269"/>
      <c r="P1" s="269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>
      <c r="A2" s="5" t="s">
        <v>3</v>
      </c>
      <c r="B2" s="149"/>
      <c r="C2" s="150"/>
      <c r="D2" s="150"/>
      <c r="E2" s="150"/>
      <c r="F2" s="150"/>
      <c r="G2" s="151"/>
      <c r="H2" s="149"/>
      <c r="I2" s="150"/>
      <c r="J2" s="150"/>
      <c r="K2" s="150"/>
      <c r="L2" s="150"/>
      <c r="M2" s="151"/>
      <c r="N2" s="149"/>
      <c r="O2" s="150"/>
      <c r="P2" s="150"/>
      <c r="Q2" s="150"/>
      <c r="R2" s="150"/>
      <c r="S2" s="151"/>
      <c r="T2" s="149"/>
      <c r="U2" s="150"/>
      <c r="V2" s="150"/>
      <c r="W2" s="150"/>
      <c r="X2" s="150"/>
      <c r="Y2" s="151"/>
      <c r="Z2" s="149"/>
      <c r="AA2" s="150"/>
      <c r="AB2" s="150"/>
      <c r="AC2" s="150"/>
      <c r="AD2" s="150"/>
      <c r="AE2" s="151"/>
      <c r="AF2" s="149"/>
      <c r="AG2" s="150"/>
      <c r="AH2" s="150"/>
      <c r="AI2" s="150"/>
      <c r="AJ2" s="150"/>
      <c r="AK2" s="151"/>
      <c r="AL2" s="149"/>
      <c r="AM2" s="150"/>
      <c r="AN2" s="150"/>
      <c r="AO2" s="150"/>
      <c r="AP2" s="150"/>
      <c r="AQ2" s="151"/>
      <c r="AR2" s="149"/>
      <c r="AS2" s="150"/>
      <c r="AT2" s="150"/>
      <c r="AU2" s="150"/>
      <c r="AV2" s="150"/>
      <c r="AW2" s="151"/>
      <c r="AX2" s="149"/>
      <c r="AY2" s="150"/>
      <c r="AZ2" s="150"/>
      <c r="BA2" s="150"/>
      <c r="BB2" s="150"/>
      <c r="BC2" s="151"/>
      <c r="BD2" s="149"/>
      <c r="BE2" s="150"/>
      <c r="BF2" s="150"/>
      <c r="BG2" s="150"/>
      <c r="BH2" s="150"/>
      <c r="BI2" s="151"/>
      <c r="BJ2" s="262" t="s">
        <v>4</v>
      </c>
      <c r="BK2" s="263"/>
      <c r="BL2" s="263"/>
      <c r="BM2" s="266" t="s">
        <v>27</v>
      </c>
      <c r="BN2" s="252" t="s">
        <v>5</v>
      </c>
      <c r="BO2" s="91"/>
      <c r="BP2" s="254" t="s">
        <v>6</v>
      </c>
      <c r="BQ2" s="256" t="s">
        <v>7</v>
      </c>
      <c r="BR2" s="258" t="s">
        <v>8</v>
      </c>
      <c r="BS2" s="260" t="s">
        <v>9</v>
      </c>
      <c r="BT2" s="256" t="s">
        <v>10</v>
      </c>
      <c r="BU2" s="247" t="s">
        <v>11</v>
      </c>
    </row>
    <row r="3" spans="1:77" s="87" customFormat="1" ht="30.75" customHeight="1" thickBot="1">
      <c r="A3" s="6" t="s">
        <v>12</v>
      </c>
      <c r="B3" s="249" t="s">
        <v>86</v>
      </c>
      <c r="C3" s="250"/>
      <c r="D3" s="250"/>
      <c r="E3" s="250"/>
      <c r="F3" s="250"/>
      <c r="G3" s="251"/>
      <c r="H3" s="249" t="s">
        <v>87</v>
      </c>
      <c r="I3" s="250"/>
      <c r="J3" s="250"/>
      <c r="K3" s="250"/>
      <c r="L3" s="250"/>
      <c r="M3" s="251"/>
      <c r="N3" s="249" t="s">
        <v>88</v>
      </c>
      <c r="O3" s="250"/>
      <c r="P3" s="250"/>
      <c r="Q3" s="250"/>
      <c r="R3" s="250"/>
      <c r="S3" s="251"/>
      <c r="T3" s="249" t="s">
        <v>89</v>
      </c>
      <c r="U3" s="250"/>
      <c r="V3" s="250"/>
      <c r="W3" s="250"/>
      <c r="X3" s="250"/>
      <c r="Y3" s="251"/>
      <c r="Z3" s="249" t="s">
        <v>90</v>
      </c>
      <c r="AA3" s="250"/>
      <c r="AB3" s="250"/>
      <c r="AC3" s="250"/>
      <c r="AD3" s="250"/>
      <c r="AE3" s="251"/>
      <c r="AF3" s="249"/>
      <c r="AG3" s="250"/>
      <c r="AH3" s="250"/>
      <c r="AI3" s="250"/>
      <c r="AJ3" s="250"/>
      <c r="AK3" s="251"/>
      <c r="AL3" s="249"/>
      <c r="AM3" s="250"/>
      <c r="AN3" s="250"/>
      <c r="AO3" s="250"/>
      <c r="AP3" s="250"/>
      <c r="AQ3" s="251"/>
      <c r="AR3" s="249"/>
      <c r="AS3" s="250"/>
      <c r="AT3" s="250"/>
      <c r="AU3" s="250"/>
      <c r="AV3" s="250"/>
      <c r="AW3" s="251"/>
      <c r="AX3" s="249"/>
      <c r="AY3" s="250"/>
      <c r="AZ3" s="250"/>
      <c r="BA3" s="250"/>
      <c r="BB3" s="250"/>
      <c r="BC3" s="251"/>
      <c r="BD3" s="249"/>
      <c r="BE3" s="250"/>
      <c r="BF3" s="250"/>
      <c r="BG3" s="250"/>
      <c r="BH3" s="250"/>
      <c r="BI3" s="251"/>
      <c r="BJ3" s="264"/>
      <c r="BK3" s="265"/>
      <c r="BL3" s="265"/>
      <c r="BM3" s="267"/>
      <c r="BN3" s="253"/>
      <c r="BO3" s="92"/>
      <c r="BP3" s="255"/>
      <c r="BQ3" s="257"/>
      <c r="BR3" s="259"/>
      <c r="BS3" s="261"/>
      <c r="BT3" s="257"/>
      <c r="BU3" s="248"/>
    </row>
    <row r="4" spans="1:77" ht="13.5" customHeight="1">
      <c r="A4" s="7">
        <f>$B$2</f>
        <v>0</v>
      </c>
      <c r="B4" s="211"/>
      <c r="C4" s="212"/>
      <c r="D4" s="212"/>
      <c r="E4" s="212"/>
      <c r="F4" s="212"/>
      <c r="G4" s="213"/>
      <c r="H4" s="278" t="s">
        <v>67</v>
      </c>
      <c r="I4" s="98">
        <f>IF(J5="","",SUM(I5:I7))</f>
        <v>2</v>
      </c>
      <c r="J4" s="99"/>
      <c r="K4" s="100" t="s">
        <v>13</v>
      </c>
      <c r="L4" s="98">
        <f>IF(L5="","",SUM(M5:M7))</f>
        <v>0</v>
      </c>
      <c r="M4" s="99"/>
      <c r="N4" s="143" t="s">
        <v>68</v>
      </c>
      <c r="O4" s="98">
        <f>IF(P5="","",SUM(O5:O7))</f>
        <v>2</v>
      </c>
      <c r="P4" s="111"/>
      <c r="Q4" s="101" t="s">
        <v>13</v>
      </c>
      <c r="R4" s="98">
        <f>IF(R5="","",SUM(S5:S7))</f>
        <v>1</v>
      </c>
      <c r="S4" s="99"/>
      <c r="T4" s="202" t="s">
        <v>69</v>
      </c>
      <c r="U4" s="98">
        <f>IF(V5="","",SUM(U5:U7))</f>
        <v>2</v>
      </c>
      <c r="V4" s="99"/>
      <c r="W4" s="13" t="s">
        <v>13</v>
      </c>
      <c r="X4" s="11">
        <f>IF(X5="","",SUM(Y5:Y7))</f>
        <v>1</v>
      </c>
      <c r="Y4" s="12"/>
      <c r="Z4" s="143" t="s">
        <v>70</v>
      </c>
      <c r="AA4" s="98">
        <f>IF(AB5="","",SUM(AA5:AA7))</f>
        <v>2</v>
      </c>
      <c r="AB4" s="99"/>
      <c r="AC4" s="100" t="s">
        <v>13</v>
      </c>
      <c r="AD4" s="98">
        <f>IF(AD5="","",SUM(AE5:AE7))</f>
        <v>0</v>
      </c>
      <c r="AE4" s="99"/>
      <c r="AF4" s="181"/>
      <c r="AG4" s="47" t="str">
        <f>IF(AH5="","",SUM(AG5:AG7))</f>
        <v/>
      </c>
      <c r="AH4" s="109"/>
      <c r="AI4" s="110" t="s">
        <v>13</v>
      </c>
      <c r="AJ4" s="47" t="str">
        <f>IF(AJ5="","",SUM(AK5:AK7))</f>
        <v/>
      </c>
      <c r="AK4" s="109"/>
      <c r="AL4" s="184"/>
      <c r="AM4" s="93" t="str">
        <f>IF(AN5="","",SUM(AM5:AM7))</f>
        <v/>
      </c>
      <c r="AN4" s="94"/>
      <c r="AO4" s="41" t="s">
        <v>13</v>
      </c>
      <c r="AP4" s="93" t="str">
        <f>IF(AP5="","",SUM(AQ5:AQ7))</f>
        <v/>
      </c>
      <c r="AQ4" s="94"/>
      <c r="AR4" s="202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202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202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173">
        <f>SUMPRODUCT((I4=2)+(O4=2)+(U4=2)+(AA4=2)+(AG4=2)+(AM4=2)+(AS4=2)+(AY4=2)+(BE4=2))</f>
        <v>4</v>
      </c>
      <c r="BK4" s="173" t="s">
        <v>14</v>
      </c>
      <c r="BL4" s="173">
        <f>SUMPRODUCT((L4=2)+(R4=2)+(X4=2)+(AD4=2)+(AJ4=2)+(AP4=2)+(AV4=2)+(BB4=2)+(BH4=2))</f>
        <v>0</v>
      </c>
      <c r="BM4" s="175">
        <f>SUM(BJ4*2)+BL4</f>
        <v>8</v>
      </c>
      <c r="BN4" s="198">
        <f>SUM(I4,O4,U4,AA4,AG4,AM4,AS4,AY4,BE4)</f>
        <v>8</v>
      </c>
      <c r="BO4" s="189" t="s">
        <v>14</v>
      </c>
      <c r="BP4" s="189">
        <f>SUM(F4,L4,R4,X4,AD4,AJ4,AP4,AV4,BB4,BH4)</f>
        <v>2</v>
      </c>
      <c r="BQ4" s="238">
        <f>SUM(BN4/BP4)</f>
        <v>4</v>
      </c>
      <c r="BR4" s="189">
        <f>SUM(J5,J6,J7,P5,P6,P7,V5,V6,V7,AB5,AB6,AB7,AH5,AH6,AH7,AN5,AN6,AN7,AT5,AT6,AT7,AZ5,AZ6,AZ7,BF5,BF6,BF7,D5,D6,D7)</f>
        <v>146</v>
      </c>
      <c r="BS4" s="189">
        <f>SUM(F5,F6,F7,L5,L6,L7,R5,R6,R7,X5,X6,X7,AD5,AD6,AD7,AJ5,AJ6,AJ7,AP5,AP6,AP7,AV5,AV6,AV7,BB5,BB6,BB7,BH5,BH6,BH7)</f>
        <v>100</v>
      </c>
      <c r="BT4" s="163">
        <f>SUM(BR4/BS4)</f>
        <v>1.46</v>
      </c>
      <c r="BU4" s="166">
        <f>$BV4</f>
        <v>1</v>
      </c>
      <c r="BV4" s="1">
        <f>RANK(BY4,BY$4:BY$43)</f>
        <v>1</v>
      </c>
      <c r="BW4" s="1">
        <f>IF(BN4=0,0,IF(BP4=0,9,BQ4))</f>
        <v>4</v>
      </c>
      <c r="BX4" s="1">
        <f>IF(BR4=0,0,BT4)</f>
        <v>1.46</v>
      </c>
      <c r="BY4" s="1">
        <f>BJ4+0.01*BW4+0.00001*BX4</f>
        <v>4.0400146000000001</v>
      </c>
    </row>
    <row r="5" spans="1:77" ht="12" customHeight="1">
      <c r="A5" s="207" t="str">
        <f>$B$3</f>
        <v>ちゃるめらず</v>
      </c>
      <c r="B5" s="214"/>
      <c r="C5" s="215"/>
      <c r="D5" s="215"/>
      <c r="E5" s="215"/>
      <c r="F5" s="215"/>
      <c r="G5" s="216"/>
      <c r="H5" s="279"/>
      <c r="I5" s="97">
        <f>IF(J5="","",IF(J5&gt;L5,1,0))</f>
        <v>1</v>
      </c>
      <c r="J5" s="105">
        <v>15</v>
      </c>
      <c r="K5" s="97" t="s">
        <v>13</v>
      </c>
      <c r="L5" s="102">
        <v>10</v>
      </c>
      <c r="M5" s="97">
        <f>IF(L5="","",IF(L5&gt;J5,1,0))</f>
        <v>0</v>
      </c>
      <c r="N5" s="144"/>
      <c r="O5" s="97">
        <f>IF(P5="","",IF(P5&gt;R5,1,0))</f>
        <v>0</v>
      </c>
      <c r="P5" s="105">
        <v>12</v>
      </c>
      <c r="Q5" s="97" t="s">
        <v>13</v>
      </c>
      <c r="R5" s="102">
        <v>15</v>
      </c>
      <c r="S5" s="97">
        <f>IF(R5="","",IF(R5&gt;P5,1,0))</f>
        <v>1</v>
      </c>
      <c r="T5" s="203"/>
      <c r="U5" s="16">
        <f>IF(V5="","",IF(V5&gt;X5,1,0))</f>
        <v>0</v>
      </c>
      <c r="V5" s="17">
        <v>14</v>
      </c>
      <c r="W5" s="16" t="s">
        <v>13</v>
      </c>
      <c r="X5" s="18">
        <v>16</v>
      </c>
      <c r="Y5" s="16">
        <f>IF(X5="","",IF(X5&gt;V5,1,0))</f>
        <v>1</v>
      </c>
      <c r="Z5" s="144"/>
      <c r="AA5" s="97">
        <f>IF(AB5="","",IF(AB5&gt;AD5,1,0))</f>
        <v>1</v>
      </c>
      <c r="AB5" s="105">
        <v>15</v>
      </c>
      <c r="AC5" s="97" t="s">
        <v>13</v>
      </c>
      <c r="AD5" s="102">
        <v>10</v>
      </c>
      <c r="AE5" s="97">
        <f>IF(AD5="","",IF(AD5&gt;AB5,1,0))</f>
        <v>0</v>
      </c>
      <c r="AF5" s="182"/>
      <c r="AG5" s="51" t="str">
        <f>IF(AH5="","",IF(AH5&gt;AJ5,1,0))</f>
        <v/>
      </c>
      <c r="AH5" s="110"/>
      <c r="AI5" s="51" t="s">
        <v>13</v>
      </c>
      <c r="AJ5" s="59"/>
      <c r="AK5" s="51" t="str">
        <f>IF(AJ5="","",IF(AJ5&gt;AH5,1,0))</f>
        <v/>
      </c>
      <c r="AL5" s="185"/>
      <c r="AM5" s="34" t="str">
        <f>IF(AN5="","",IF(AN5&gt;AP5,1,0))</f>
        <v/>
      </c>
      <c r="AN5" s="41"/>
      <c r="AO5" s="34" t="s">
        <v>13</v>
      </c>
      <c r="AP5" s="67"/>
      <c r="AQ5" s="34" t="str">
        <f>IF(AP5="","",IF(AP5&gt;AN5,1,0))</f>
        <v/>
      </c>
      <c r="AR5" s="203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203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203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171"/>
      <c r="BK5" s="171"/>
      <c r="BL5" s="171"/>
      <c r="BM5" s="176"/>
      <c r="BN5" s="179"/>
      <c r="BO5" s="160"/>
      <c r="BP5" s="160"/>
      <c r="BQ5" s="239"/>
      <c r="BR5" s="160"/>
      <c r="BS5" s="160"/>
      <c r="BT5" s="163"/>
      <c r="BU5" s="166"/>
    </row>
    <row r="6" spans="1:77" ht="12" customHeight="1">
      <c r="A6" s="207"/>
      <c r="B6" s="214"/>
      <c r="C6" s="215"/>
      <c r="D6" s="215"/>
      <c r="E6" s="215"/>
      <c r="F6" s="215"/>
      <c r="G6" s="216"/>
      <c r="H6" s="279"/>
      <c r="I6" s="97">
        <f>IF(J6="","",IF(J6&gt;L6,1,0))</f>
        <v>1</v>
      </c>
      <c r="J6" s="106">
        <v>15</v>
      </c>
      <c r="K6" s="97" t="s">
        <v>13</v>
      </c>
      <c r="L6" s="103">
        <v>13</v>
      </c>
      <c r="M6" s="97">
        <f>IF(L6="","",IF(L6&gt;J6,1,0))</f>
        <v>0</v>
      </c>
      <c r="N6" s="144"/>
      <c r="O6" s="97">
        <f>IF(P6="","",IF(P6&gt;R6,1,0))</f>
        <v>1</v>
      </c>
      <c r="P6" s="106">
        <v>15</v>
      </c>
      <c r="Q6" s="97" t="s">
        <v>13</v>
      </c>
      <c r="R6" s="103">
        <v>8</v>
      </c>
      <c r="S6" s="97">
        <f>IF(R6="","",IF(R6&gt;P6,1,0))</f>
        <v>0</v>
      </c>
      <c r="T6" s="203"/>
      <c r="U6" s="16">
        <f>IF(V6="","",IF(V6&gt;X6,1,0))</f>
        <v>1</v>
      </c>
      <c r="V6" s="19">
        <v>15</v>
      </c>
      <c r="W6" s="16" t="s">
        <v>13</v>
      </c>
      <c r="X6" s="20">
        <v>8</v>
      </c>
      <c r="Y6" s="16">
        <f>IF(X6="","",IF(X6&gt;V6,1,0))</f>
        <v>0</v>
      </c>
      <c r="Z6" s="144"/>
      <c r="AA6" s="97">
        <f>IF(AB6="","",IF(AB6&gt;AD6,1,0))</f>
        <v>1</v>
      </c>
      <c r="AB6" s="106">
        <v>15</v>
      </c>
      <c r="AC6" s="97" t="s">
        <v>13</v>
      </c>
      <c r="AD6" s="103">
        <v>5</v>
      </c>
      <c r="AE6" s="97">
        <f>IF(AD6="","",IF(AD6&gt;AB6,1,0))</f>
        <v>0</v>
      </c>
      <c r="AF6" s="182"/>
      <c r="AG6" s="51" t="str">
        <f>IF(AH6="","",IF(AH6&gt;AJ6,1,0))</f>
        <v/>
      </c>
      <c r="AH6" s="51"/>
      <c r="AI6" s="51" t="s">
        <v>13</v>
      </c>
      <c r="AJ6" s="62"/>
      <c r="AK6" s="51" t="str">
        <f>IF(AJ6="","",IF(AJ6&gt;AH6,1,0))</f>
        <v/>
      </c>
      <c r="AL6" s="185"/>
      <c r="AM6" s="34" t="str">
        <f>IF(AN6="","",IF(AN6&gt;AP6,1,0))</f>
        <v/>
      </c>
      <c r="AN6" s="34"/>
      <c r="AO6" s="34" t="s">
        <v>13</v>
      </c>
      <c r="AP6" s="35"/>
      <c r="AQ6" s="34" t="str">
        <f>IF(AP6="","",IF(AP6&gt;AN6,1,0))</f>
        <v/>
      </c>
      <c r="AR6" s="203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203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203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171"/>
      <c r="BK6" s="171"/>
      <c r="BL6" s="171"/>
      <c r="BM6" s="176"/>
      <c r="BN6" s="179"/>
      <c r="BO6" s="160"/>
      <c r="BP6" s="160"/>
      <c r="BQ6" s="239"/>
      <c r="BR6" s="160"/>
      <c r="BS6" s="160"/>
      <c r="BT6" s="163"/>
      <c r="BU6" s="166"/>
      <c r="BW6" s="21"/>
    </row>
    <row r="7" spans="1:77" ht="12" customHeight="1" thickBot="1">
      <c r="A7" s="208"/>
      <c r="B7" s="217"/>
      <c r="C7" s="218"/>
      <c r="D7" s="218"/>
      <c r="E7" s="218"/>
      <c r="F7" s="218"/>
      <c r="G7" s="219"/>
      <c r="H7" s="280"/>
      <c r="I7" s="97" t="str">
        <f>IF(J7="","",IF(J7&gt;L7,1,0))</f>
        <v/>
      </c>
      <c r="J7" s="107"/>
      <c r="K7" s="108" t="s">
        <v>13</v>
      </c>
      <c r="L7" s="104"/>
      <c r="M7" s="97" t="str">
        <f>IF(L7="","",IF(L7&gt;J7,1,0))</f>
        <v/>
      </c>
      <c r="N7" s="145"/>
      <c r="O7" s="97">
        <f>IF(P7="","",IF(P7&gt;R7,1,0))</f>
        <v>1</v>
      </c>
      <c r="P7" s="107">
        <v>15</v>
      </c>
      <c r="Q7" s="108" t="s">
        <v>13</v>
      </c>
      <c r="R7" s="104">
        <v>8</v>
      </c>
      <c r="S7" s="97">
        <f>IF(R7="","",IF(R7&gt;P7,1,0))</f>
        <v>0</v>
      </c>
      <c r="T7" s="204"/>
      <c r="U7" s="16">
        <f>IF(V7="","",IF(V7&gt;X7,1,0))</f>
        <v>1</v>
      </c>
      <c r="V7" s="25">
        <v>15</v>
      </c>
      <c r="W7" s="26" t="s">
        <v>13</v>
      </c>
      <c r="X7" s="27">
        <v>7</v>
      </c>
      <c r="Y7" s="16">
        <f>IF(X7="","",IF(X7&gt;V7,1,0))</f>
        <v>0</v>
      </c>
      <c r="Z7" s="145"/>
      <c r="AA7" s="97" t="str">
        <f>IF(AB7="","",IF(AB7&gt;AD7,1,0))</f>
        <v/>
      </c>
      <c r="AB7" s="107"/>
      <c r="AC7" s="108" t="s">
        <v>13</v>
      </c>
      <c r="AD7" s="104"/>
      <c r="AE7" s="97" t="str">
        <f>IF(AD7="","",IF(AD7&gt;AB7,1,0))</f>
        <v/>
      </c>
      <c r="AF7" s="200"/>
      <c r="AG7" s="51" t="str">
        <f>IF(AH7="","",IF(AH7&gt;AJ7,1,0))</f>
        <v/>
      </c>
      <c r="AH7" s="52"/>
      <c r="AI7" s="52" t="s">
        <v>13</v>
      </c>
      <c r="AJ7" s="63"/>
      <c r="AK7" s="51" t="str">
        <f>IF(AJ7="","",IF(AJ7&gt;AH7,1,0))</f>
        <v/>
      </c>
      <c r="AL7" s="201"/>
      <c r="AM7" s="34" t="str">
        <f>IF(AN7="","",IF(AN7&gt;AP7,1,0))</f>
        <v/>
      </c>
      <c r="AN7" s="38"/>
      <c r="AO7" s="38" t="s">
        <v>13</v>
      </c>
      <c r="AP7" s="46"/>
      <c r="AQ7" s="34" t="str">
        <f>IF(AP7="","",IF(AP7&gt;AN7,1,0))</f>
        <v/>
      </c>
      <c r="AR7" s="204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204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204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174"/>
      <c r="BK7" s="174"/>
      <c r="BL7" s="174"/>
      <c r="BM7" s="177"/>
      <c r="BN7" s="199"/>
      <c r="BO7" s="190"/>
      <c r="BP7" s="190"/>
      <c r="BQ7" s="240"/>
      <c r="BR7" s="190"/>
      <c r="BS7" s="190"/>
      <c r="BT7" s="187"/>
      <c r="BU7" s="188"/>
      <c r="BW7" s="21"/>
    </row>
    <row r="8" spans="1:77" ht="12" customHeight="1">
      <c r="A8" s="28">
        <f>B2</f>
        <v>0</v>
      </c>
      <c r="B8" s="220" t="str">
        <f>H4</f>
        <v>⑩</v>
      </c>
      <c r="C8" s="29"/>
      <c r="D8" s="30">
        <f>L4</f>
        <v>0</v>
      </c>
      <c r="E8" s="30" t="s">
        <v>13</v>
      </c>
      <c r="F8" s="30">
        <f>I4</f>
        <v>2</v>
      </c>
      <c r="G8" s="31"/>
      <c r="H8" s="211"/>
      <c r="I8" s="212"/>
      <c r="J8" s="212"/>
      <c r="K8" s="212"/>
      <c r="L8" s="212"/>
      <c r="M8" s="213"/>
      <c r="N8" s="143" t="s">
        <v>71</v>
      </c>
      <c r="O8" s="98">
        <f>IF(P9="","",SUM(O9:O11))</f>
        <v>2</v>
      </c>
      <c r="P8" s="12"/>
      <c r="Q8" s="13" t="s">
        <v>13</v>
      </c>
      <c r="R8" s="11">
        <f>IF(R9="","",SUM(S9:S11))</f>
        <v>0</v>
      </c>
      <c r="S8" s="12"/>
      <c r="T8" s="143" t="s">
        <v>72</v>
      </c>
      <c r="U8" s="98">
        <f>IF(V9="","",SUM(U9:U11))</f>
        <v>2</v>
      </c>
      <c r="V8" s="99"/>
      <c r="W8" s="101" t="s">
        <v>13</v>
      </c>
      <c r="X8" s="98">
        <f>IF(X9="","",SUM(Y9:Y11))</f>
        <v>0</v>
      </c>
      <c r="Y8" s="99"/>
      <c r="Z8" s="143" t="s">
        <v>73</v>
      </c>
      <c r="AA8" s="98">
        <f>IF(AB9="","",SUM(AA9:AA11))</f>
        <v>2</v>
      </c>
      <c r="AB8" s="99"/>
      <c r="AC8" s="101" t="s">
        <v>13</v>
      </c>
      <c r="AD8" s="98">
        <f>IF(AD9="","",SUM(AE9:AE11))</f>
        <v>0</v>
      </c>
      <c r="AE8" s="99"/>
      <c r="AF8" s="143" t="s">
        <v>19</v>
      </c>
      <c r="AG8" s="98" t="str">
        <f>IF(AH9="","",SUM(AG9:AG11))</f>
        <v/>
      </c>
      <c r="AH8" s="99"/>
      <c r="AI8" s="101" t="s">
        <v>13</v>
      </c>
      <c r="AJ8" s="98" t="str">
        <f>IF(AJ9="","",SUM(AK9:AK11))</f>
        <v/>
      </c>
      <c r="AK8" s="99"/>
      <c r="AL8" s="202" t="s">
        <v>34</v>
      </c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184"/>
      <c r="AS8" s="93" t="str">
        <f>IF(AT9="","",SUM(AS9:AS11))</f>
        <v/>
      </c>
      <c r="AT8" s="94"/>
      <c r="AU8" s="41" t="s">
        <v>13</v>
      </c>
      <c r="AV8" s="93" t="str">
        <f>IF(AV9="","",SUM(AW9:AW11))</f>
        <v/>
      </c>
      <c r="AW8" s="94"/>
      <c r="AX8" s="202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202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173">
        <f>SUMPRODUCT((D8=2)+(O8=2)+(U8=2)+(AA8=2)+(AG8=2)+(AM8=2)+(AS8=2)+(AY8=2)+(BE8=2))</f>
        <v>3</v>
      </c>
      <c r="BK8" s="205" t="s">
        <v>13</v>
      </c>
      <c r="BL8" s="173">
        <f>SUMPRODUCT((F8=2)+(R8=2)+(X8=2)+(AD8=2)+(AJ8=2)+(AP8=2)+(AV8=2)+(BB8=2)+(BH8=2))</f>
        <v>1</v>
      </c>
      <c r="BM8" s="232">
        <f t="shared" ref="BM8" si="0">SUM(BJ8*2)+BL8</f>
        <v>7</v>
      </c>
      <c r="BN8" s="198">
        <f>SUM(D8,,O8,U8,AA8,AG8,AM8,AS8,AY8,BE8)</f>
        <v>6</v>
      </c>
      <c r="BO8" s="189" t="s">
        <v>14</v>
      </c>
      <c r="BP8" s="189">
        <f>SUM(F8,R8,X8,AD8,AJ8,AP8,AV8,BB8,BH8)</f>
        <v>2</v>
      </c>
      <c r="BQ8" s="156">
        <f>SUM(BN8/BP8)</f>
        <v>3</v>
      </c>
      <c r="BR8" s="189">
        <f>SUM(J9,J10,J11,P9,P10,P11,V9,V10,V11,AB9,AB10,AB11,AH9,AH10,AH11,AN9,AN10,AN11,AT9,AT10,AT11,AZ9,AZ10,AZ11,BF9,BF10,BF11,D9,D10,D11)</f>
        <v>113</v>
      </c>
      <c r="BS8" s="189">
        <f>SUM(F9,F10,F11,L9,L10,L11,R9,R10,R11,X9,X10,X11,AD9,AD10,AD11,AJ9,AJ10,AJ11,AP9,AP10,AP11,AV9,AV10,AV11,BB9,BB10,BB11,BH9,BH10,BH11)</f>
        <v>96</v>
      </c>
      <c r="BT8" s="162">
        <f>SUM(BR8/BS8)</f>
        <v>1.1770833333333333</v>
      </c>
      <c r="BU8" s="166">
        <f>$BV8</f>
        <v>2</v>
      </c>
      <c r="BV8" s="1">
        <f>RANK(BY8,BY$4:BY$43)</f>
        <v>2</v>
      </c>
      <c r="BW8" s="88">
        <f>IF(BN8=0,0,IF(BP8=0,9,BQ8))</f>
        <v>3</v>
      </c>
      <c r="BX8" s="89">
        <f>IF(BR8=0,0,BT8)</f>
        <v>1.1770833333333333</v>
      </c>
      <c r="BY8" s="1">
        <f>BJ8+0.01*BW8+0.00001*BX8</f>
        <v>3.0300117708333332</v>
      </c>
    </row>
    <row r="9" spans="1:77" ht="12" customHeight="1">
      <c r="A9" s="207" t="str">
        <f>H3</f>
        <v>Vamos</v>
      </c>
      <c r="B9" s="193"/>
      <c r="C9" s="33">
        <f>M5</f>
        <v>0</v>
      </c>
      <c r="D9" s="127">
        <f>SUM(L5)</f>
        <v>10</v>
      </c>
      <c r="E9" s="127" t="s">
        <v>13</v>
      </c>
      <c r="F9" s="127">
        <f>SUM(J5)</f>
        <v>15</v>
      </c>
      <c r="G9" s="15">
        <f>$I$5</f>
        <v>1</v>
      </c>
      <c r="H9" s="214"/>
      <c r="I9" s="215"/>
      <c r="J9" s="215"/>
      <c r="K9" s="215"/>
      <c r="L9" s="215"/>
      <c r="M9" s="216"/>
      <c r="N9" s="144"/>
      <c r="O9" s="16">
        <f>IF(P9="","",IF(P9&gt;R9,1,0))</f>
        <v>1</v>
      </c>
      <c r="P9" s="17">
        <v>15</v>
      </c>
      <c r="Q9" s="16" t="s">
        <v>13</v>
      </c>
      <c r="R9" s="18">
        <v>11</v>
      </c>
      <c r="S9" s="16">
        <f>IF(R9="","",IF(R9&gt;P9,1,0))</f>
        <v>0</v>
      </c>
      <c r="T9" s="144"/>
      <c r="U9" s="97">
        <f>IF(V9="","",IF(V9&gt;X9,1,0))</f>
        <v>1</v>
      </c>
      <c r="V9" s="105">
        <v>15</v>
      </c>
      <c r="W9" s="101" t="s">
        <v>13</v>
      </c>
      <c r="X9" s="102">
        <v>13</v>
      </c>
      <c r="Y9" s="97">
        <f>IF(X9="","",IF(X9&gt;V9,1,0))</f>
        <v>0</v>
      </c>
      <c r="Z9" s="144"/>
      <c r="AA9" s="97">
        <f>IF(AB9="","",IF(AB9&gt;AD9,1,0))</f>
        <v>1</v>
      </c>
      <c r="AB9" s="105">
        <v>15</v>
      </c>
      <c r="AC9" s="97" t="s">
        <v>13</v>
      </c>
      <c r="AD9" s="102">
        <v>9</v>
      </c>
      <c r="AE9" s="97">
        <f>IF(AD9="","",IF(AD9&gt;AB9,1,0))</f>
        <v>0</v>
      </c>
      <c r="AF9" s="144"/>
      <c r="AG9" s="97" t="str">
        <f>IF(AH9="","",IF(AH9&gt;AJ9,1,0))</f>
        <v/>
      </c>
      <c r="AH9" s="105"/>
      <c r="AI9" s="97" t="s">
        <v>13</v>
      </c>
      <c r="AJ9" s="102"/>
      <c r="AK9" s="97" t="str">
        <f>IF(AJ9="","",IF(AJ9&gt;AH9,1,0))</f>
        <v/>
      </c>
      <c r="AL9" s="203"/>
      <c r="AM9" s="16" t="str">
        <f>IF(AN9="","",IF(AN9&gt;AP9,1,0))</f>
        <v/>
      </c>
      <c r="AN9" s="17"/>
      <c r="AO9" s="16" t="s">
        <v>13</v>
      </c>
      <c r="AP9" s="18"/>
      <c r="AQ9" s="16" t="str">
        <f>IF(AP9="","",IF(AP9&gt;AN9,1,0))</f>
        <v/>
      </c>
      <c r="AR9" s="185"/>
      <c r="AS9" s="34" t="str">
        <f>IF(AT9="","",IF(AT9&gt;AV9,1,0))</f>
        <v/>
      </c>
      <c r="AT9" s="41"/>
      <c r="AU9" s="34" t="s">
        <v>13</v>
      </c>
      <c r="AV9" s="67"/>
      <c r="AW9" s="34" t="str">
        <f>IF(AV9="","",IF(AV9&gt;AT9,1,0))</f>
        <v/>
      </c>
      <c r="AX9" s="203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203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171"/>
      <c r="BK9" s="171"/>
      <c r="BL9" s="171"/>
      <c r="BM9" s="233"/>
      <c r="BN9" s="179"/>
      <c r="BO9" s="160"/>
      <c r="BP9" s="160"/>
      <c r="BQ9" s="157"/>
      <c r="BR9" s="160"/>
      <c r="BS9" s="160"/>
      <c r="BT9" s="163"/>
      <c r="BU9" s="166"/>
      <c r="BW9" s="21"/>
    </row>
    <row r="10" spans="1:77" ht="12" customHeight="1">
      <c r="A10" s="207"/>
      <c r="B10" s="193"/>
      <c r="C10" s="33">
        <f>M6</f>
        <v>0</v>
      </c>
      <c r="D10" s="127">
        <f>SUM(L6)</f>
        <v>13</v>
      </c>
      <c r="E10" s="127" t="s">
        <v>13</v>
      </c>
      <c r="F10" s="127">
        <f>SUM(J6)</f>
        <v>15</v>
      </c>
      <c r="G10" s="15">
        <f>I6</f>
        <v>1</v>
      </c>
      <c r="H10" s="214"/>
      <c r="I10" s="215"/>
      <c r="J10" s="215"/>
      <c r="K10" s="215"/>
      <c r="L10" s="215"/>
      <c r="M10" s="216"/>
      <c r="N10" s="144"/>
      <c r="O10" s="16">
        <f>IF(P10="","",IF(P10&gt;R10,1,0))</f>
        <v>1</v>
      </c>
      <c r="P10" s="19">
        <v>15</v>
      </c>
      <c r="Q10" s="16" t="s">
        <v>13</v>
      </c>
      <c r="R10" s="20">
        <v>12</v>
      </c>
      <c r="S10" s="16">
        <f>IF(R10="","",IF(R10&gt;P10,1,0))</f>
        <v>0</v>
      </c>
      <c r="T10" s="144"/>
      <c r="U10" s="97">
        <f>IF(V10="","",IF(V10&gt;X10,1,0))</f>
        <v>1</v>
      </c>
      <c r="V10" s="106">
        <v>15</v>
      </c>
      <c r="W10" s="101" t="s">
        <v>13</v>
      </c>
      <c r="X10" s="103">
        <v>9</v>
      </c>
      <c r="Y10" s="97">
        <f>IF(X10="","",IF(X10&gt;V10,1,0))</f>
        <v>0</v>
      </c>
      <c r="Z10" s="144"/>
      <c r="AA10" s="97">
        <f>IF(AB10="","",IF(AB10&gt;AD10,1,0))</f>
        <v>1</v>
      </c>
      <c r="AB10" s="106">
        <v>15</v>
      </c>
      <c r="AC10" s="97" t="s">
        <v>13</v>
      </c>
      <c r="AD10" s="103">
        <v>12</v>
      </c>
      <c r="AE10" s="97">
        <f>IF(AD10="","",IF(AD10&gt;AB10,1,0))</f>
        <v>0</v>
      </c>
      <c r="AF10" s="144"/>
      <c r="AG10" s="97" t="str">
        <f>IF(AH10="","",IF(AH10&gt;AJ10,1,0))</f>
        <v/>
      </c>
      <c r="AH10" s="106"/>
      <c r="AI10" s="97" t="s">
        <v>13</v>
      </c>
      <c r="AJ10" s="103"/>
      <c r="AK10" s="97" t="str">
        <f>IF(AJ10="","",IF(AJ10&gt;AH10,1,0))</f>
        <v/>
      </c>
      <c r="AL10" s="203"/>
      <c r="AM10" s="16" t="str">
        <f>IF(AN10="","",IF(AN10&gt;AP10,1,0))</f>
        <v/>
      </c>
      <c r="AN10" s="19"/>
      <c r="AO10" s="16" t="s">
        <v>13</v>
      </c>
      <c r="AP10" s="20"/>
      <c r="AQ10" s="16" t="str">
        <f>IF(AP10="","",IF(AP10&gt;AN10,1,0))</f>
        <v/>
      </c>
      <c r="AR10" s="185"/>
      <c r="AS10" s="34" t="str">
        <f>IF(AT10="","",IF(AT10&gt;AV10,1,0))</f>
        <v/>
      </c>
      <c r="AT10" s="34"/>
      <c r="AU10" s="34" t="s">
        <v>13</v>
      </c>
      <c r="AV10" s="35"/>
      <c r="AW10" s="34" t="str">
        <f>IF(AV10="","",IF(AV10&gt;AT10,1,0))</f>
        <v/>
      </c>
      <c r="AX10" s="203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203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171"/>
      <c r="BK10" s="171"/>
      <c r="BL10" s="171"/>
      <c r="BM10" s="233"/>
      <c r="BN10" s="179"/>
      <c r="BO10" s="160"/>
      <c r="BP10" s="160"/>
      <c r="BQ10" s="157"/>
      <c r="BR10" s="160"/>
      <c r="BS10" s="160"/>
      <c r="BT10" s="163"/>
      <c r="BU10" s="166"/>
      <c r="BW10" s="21"/>
    </row>
    <row r="11" spans="1:77" ht="12" customHeight="1" thickBot="1">
      <c r="A11" s="208"/>
      <c r="B11" s="221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217"/>
      <c r="I11" s="218"/>
      <c r="J11" s="218"/>
      <c r="K11" s="218"/>
      <c r="L11" s="218"/>
      <c r="M11" s="219"/>
      <c r="N11" s="145"/>
      <c r="O11" s="16" t="str">
        <f>IF(P11="","",IF(P11&gt;R11,1,0))</f>
        <v/>
      </c>
      <c r="P11" s="25"/>
      <c r="Q11" s="26" t="s">
        <v>13</v>
      </c>
      <c r="R11" s="27"/>
      <c r="S11" s="16" t="str">
        <f>IF(R11="","",IF(R11&gt;P11,1,0))</f>
        <v/>
      </c>
      <c r="T11" s="145"/>
      <c r="U11" s="97" t="str">
        <f>IF(V11="","",IF(V11&gt;X11,1,0))</f>
        <v/>
      </c>
      <c r="V11" s="107"/>
      <c r="W11" s="108" t="s">
        <v>13</v>
      </c>
      <c r="X11" s="104"/>
      <c r="Y11" s="97" t="str">
        <f>IF(X11="","",IF(X11&gt;V11,1,0))</f>
        <v/>
      </c>
      <c r="Z11" s="145"/>
      <c r="AA11" s="97" t="str">
        <f>IF(AB11="","",IF(AB11&gt;AD11,1,0))</f>
        <v/>
      </c>
      <c r="AB11" s="107"/>
      <c r="AC11" s="108" t="s">
        <v>13</v>
      </c>
      <c r="AD11" s="104"/>
      <c r="AE11" s="97" t="str">
        <f>IF(AD11="","",IF(AD11&gt;AB11,1,0))</f>
        <v/>
      </c>
      <c r="AF11" s="145"/>
      <c r="AG11" s="97" t="str">
        <f>IF(AH11="","",IF(AH11&gt;AJ11,1,0))</f>
        <v/>
      </c>
      <c r="AH11" s="107"/>
      <c r="AI11" s="108" t="s">
        <v>13</v>
      </c>
      <c r="AJ11" s="104"/>
      <c r="AK11" s="97" t="str">
        <f>IF(AJ11="","",IF(AJ11&gt;AH11,1,0))</f>
        <v/>
      </c>
      <c r="AL11" s="204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201"/>
      <c r="AS11" s="34" t="str">
        <f>IF(AT11="","",IF(AT11&gt;AV11,1,0))</f>
        <v/>
      </c>
      <c r="AT11" s="38"/>
      <c r="AU11" s="38" t="s">
        <v>13</v>
      </c>
      <c r="AV11" s="46"/>
      <c r="AW11" s="34" t="str">
        <f>IF(AV11="","",IF(AV11&gt;AT11,1,0))</f>
        <v/>
      </c>
      <c r="AX11" s="204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204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174"/>
      <c r="BK11" s="174"/>
      <c r="BL11" s="174"/>
      <c r="BM11" s="234"/>
      <c r="BN11" s="199"/>
      <c r="BO11" s="190"/>
      <c r="BP11" s="190"/>
      <c r="BQ11" s="191"/>
      <c r="BR11" s="190"/>
      <c r="BS11" s="190"/>
      <c r="BT11" s="187"/>
      <c r="BU11" s="188"/>
      <c r="BW11" s="21"/>
    </row>
    <row r="12" spans="1:77" ht="12" customHeight="1">
      <c r="A12" s="28">
        <f>H2</f>
        <v>0</v>
      </c>
      <c r="B12" s="228" t="str">
        <f>N4</f>
        <v>⑧</v>
      </c>
      <c r="C12" s="40"/>
      <c r="D12" s="41">
        <f>$R$4</f>
        <v>1</v>
      </c>
      <c r="E12" s="41" t="s">
        <v>13</v>
      </c>
      <c r="F12" s="41">
        <f>O4</f>
        <v>2</v>
      </c>
      <c r="G12" s="42"/>
      <c r="H12" s="229" t="str">
        <f>N8</f>
        <v>④</v>
      </c>
      <c r="I12" s="30"/>
      <c r="J12" s="30">
        <f>R8</f>
        <v>0</v>
      </c>
      <c r="K12" s="43" t="s">
        <v>13</v>
      </c>
      <c r="L12" s="41">
        <f>O8</f>
        <v>2</v>
      </c>
      <c r="M12" s="31"/>
      <c r="N12" s="211"/>
      <c r="O12" s="212"/>
      <c r="P12" s="212"/>
      <c r="Q12" s="212"/>
      <c r="R12" s="212"/>
      <c r="S12" s="213"/>
      <c r="T12" s="143" t="s">
        <v>75</v>
      </c>
      <c r="U12" s="11">
        <f>IF(V13="","",SUM(U13:U15))</f>
        <v>1</v>
      </c>
      <c r="V12" s="12"/>
      <c r="W12" s="13" t="s">
        <v>13</v>
      </c>
      <c r="X12" s="11">
        <f>IF(X13="","",SUM(Y13:Y15))</f>
        <v>2</v>
      </c>
      <c r="Y12" s="12"/>
      <c r="Z12" s="143" t="s">
        <v>74</v>
      </c>
      <c r="AA12" s="98">
        <f>IF(AB13="","",SUM(AA13:AA15))</f>
        <v>2</v>
      </c>
      <c r="AB12" s="99"/>
      <c r="AC12" s="101" t="s">
        <v>13</v>
      </c>
      <c r="AD12" s="98">
        <f>IF(AD13="","",SUM(AE13:AE15))</f>
        <v>0</v>
      </c>
      <c r="AE12" s="99"/>
      <c r="AF12" s="184"/>
      <c r="AG12" s="93" t="str">
        <f>IF(AH13="","",SUM(AG13:AG15))</f>
        <v/>
      </c>
      <c r="AH12" s="94"/>
      <c r="AI12" s="41" t="s">
        <v>13</v>
      </c>
      <c r="AJ12" s="93" t="str">
        <f>IF(AJ13="","",SUM(AK13:AK15))</f>
        <v/>
      </c>
      <c r="AK12" s="94"/>
      <c r="AL12" s="143" t="s">
        <v>22</v>
      </c>
      <c r="AM12" s="98" t="str">
        <f>IF(AN13="","",SUM(AM13:AM15))</f>
        <v/>
      </c>
      <c r="AN12" s="99"/>
      <c r="AO12" s="101" t="s">
        <v>13</v>
      </c>
      <c r="AP12" s="98" t="str">
        <f>IF(AP13="","",SUM(AQ13:AQ15))</f>
        <v/>
      </c>
      <c r="AQ12" s="99"/>
      <c r="AR12" s="202"/>
      <c r="AS12" s="11" t="str">
        <f>IF(AT13="","",SUM(AS13:AS15))</f>
        <v/>
      </c>
      <c r="AT12" s="12"/>
      <c r="AU12" s="13" t="s">
        <v>13</v>
      </c>
      <c r="AV12" s="11" t="str">
        <f>IF(AV13="","",SUM(AW13:AW15))</f>
        <v/>
      </c>
      <c r="AW12" s="12"/>
      <c r="AX12" s="202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202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173">
        <f>SUMPRODUCT((J12=2)+(D12=2)+(U12=2)+(AA12=2)+(AG12=2)+(AM12=2)+(AS12=2)+(AY12=2)+(BE12=2))</f>
        <v>1</v>
      </c>
      <c r="BK12" s="205" t="s">
        <v>14</v>
      </c>
      <c r="BL12" s="173">
        <f>SUMPRODUCT((L12=2)+(F12=2)+(X12=2)+(AD12=2)+(AJ12=2)+(AP12=2)+(AV12=2)+(BB12=2)+(BH12=2))</f>
        <v>3</v>
      </c>
      <c r="BM12" s="175">
        <f t="shared" ref="BM12" si="1">SUM(BJ12*2)+BL12</f>
        <v>5</v>
      </c>
      <c r="BN12" s="198">
        <f>SUM(D12,J12,O12,U12,AA12,AG12,AM12,AS12,AY12,BE12)</f>
        <v>4</v>
      </c>
      <c r="BO12" s="189" t="s">
        <v>14</v>
      </c>
      <c r="BP12" s="189">
        <f>SUM(F12,L12,X12,AD12,AJ12,AP12,AV12,BB12,BH12)</f>
        <v>6</v>
      </c>
      <c r="BQ12" s="156">
        <f>SUM(BN12/BP12)</f>
        <v>0.66666666666666663</v>
      </c>
      <c r="BR12" s="189">
        <f>SUM(J13,J14,J15,P13,P14,P15,V13,V14,V15,AB13,AB14,AB15,AH13,AH14,AH15,AN13,AN14,AN15,AT13,AT14,AT15,AZ13,AZ14,AZ15,BF13,BF14,BF15,D13,D14,D15)</f>
        <v>120</v>
      </c>
      <c r="BS12" s="189">
        <f>SUM(F13,F14,F15,L13,L14,L15,R13,R14,R15,X13,X14,X15,AD13,AD14,AD15,AJ13,AJ14,AJ15,AP13,AP14,AP15,AV13,AV14,AV15,BB13,BB14,BB15,BH13,BH14,BH15)</f>
        <v>133</v>
      </c>
      <c r="BT12" s="162">
        <f>SUM(BR12/BS12)</f>
        <v>0.90225563909774431</v>
      </c>
      <c r="BU12" s="166">
        <f>$BV12</f>
        <v>3</v>
      </c>
      <c r="BV12" s="1">
        <f>RANK(BY12,BY$4:BY$43)</f>
        <v>3</v>
      </c>
      <c r="BW12" s="21">
        <f>IF(BN12=0,0,IF(BP12=0,9,BQ12))</f>
        <v>0.66666666666666663</v>
      </c>
      <c r="BX12" s="1">
        <f>IF(BR12=0,0,BT12)</f>
        <v>0.90225563909774431</v>
      </c>
      <c r="BY12" s="1">
        <f>BJ12+0.01*BW12+0.00001*BX12</f>
        <v>1.0066756892230575</v>
      </c>
    </row>
    <row r="13" spans="1:77" ht="12" customHeight="1">
      <c r="A13" s="207" t="str">
        <f>N3</f>
        <v>Nレディース</v>
      </c>
      <c r="B13" s="193"/>
      <c r="C13" s="33">
        <f>S5</f>
        <v>1</v>
      </c>
      <c r="D13" s="127">
        <f>R5</f>
        <v>15</v>
      </c>
      <c r="E13" s="127">
        <f>R3</f>
        <v>0</v>
      </c>
      <c r="F13" s="127">
        <f>SUM(P5)</f>
        <v>12</v>
      </c>
      <c r="G13" s="15">
        <f>O5</f>
        <v>0</v>
      </c>
      <c r="H13" s="230"/>
      <c r="I13" s="34">
        <f>S9</f>
        <v>0</v>
      </c>
      <c r="J13" s="34">
        <f>R9</f>
        <v>11</v>
      </c>
      <c r="K13" s="34" t="s">
        <v>13</v>
      </c>
      <c r="L13" s="35">
        <f>P9</f>
        <v>15</v>
      </c>
      <c r="M13" s="36">
        <f>O9</f>
        <v>1</v>
      </c>
      <c r="N13" s="214"/>
      <c r="O13" s="215"/>
      <c r="P13" s="215"/>
      <c r="Q13" s="215"/>
      <c r="R13" s="215"/>
      <c r="S13" s="216"/>
      <c r="T13" s="144"/>
      <c r="U13" s="16">
        <f>IF(V13="","",IF(V13&gt;X13,1,0))</f>
        <v>0</v>
      </c>
      <c r="V13" s="17">
        <v>9</v>
      </c>
      <c r="W13" s="16" t="s">
        <v>13</v>
      </c>
      <c r="X13" s="18">
        <v>15</v>
      </c>
      <c r="Y13" s="16">
        <f>IF(X13="","",IF(X13&gt;V13,1,0))</f>
        <v>1</v>
      </c>
      <c r="Z13" s="144"/>
      <c r="AA13" s="97">
        <f>IF(AB13="","",IF(AB13&gt;AD13,1,0))</f>
        <v>1</v>
      </c>
      <c r="AB13" s="105">
        <v>15</v>
      </c>
      <c r="AC13" s="97" t="s">
        <v>13</v>
      </c>
      <c r="AD13" s="102">
        <v>13</v>
      </c>
      <c r="AE13" s="97">
        <f>IF(AD13="","",IF(AD13&gt;AB13,1,0))</f>
        <v>0</v>
      </c>
      <c r="AF13" s="185"/>
      <c r="AG13" s="34"/>
      <c r="AH13" s="41"/>
      <c r="AI13" s="34" t="s">
        <v>13</v>
      </c>
      <c r="AJ13" s="67"/>
      <c r="AK13" s="34" t="str">
        <f>IF(AJ13="","",IF(AJ13&gt;AH13,1,0))</f>
        <v/>
      </c>
      <c r="AL13" s="144"/>
      <c r="AM13" s="97" t="str">
        <f>IF(AN13="","",IF(AN13&gt;AP13,1,0))</f>
        <v/>
      </c>
      <c r="AN13" s="105"/>
      <c r="AO13" s="97" t="s">
        <v>13</v>
      </c>
      <c r="AP13" s="102"/>
      <c r="AQ13" s="97" t="str">
        <f>IF(AP13="","",IF(AP13&gt;AN13,1,0))</f>
        <v/>
      </c>
      <c r="AR13" s="203"/>
      <c r="AS13" s="16" t="str">
        <f>IF(AT13="","",IF(AT13&gt;AV13,1,0))</f>
        <v/>
      </c>
      <c r="AT13" s="17"/>
      <c r="AU13" s="16" t="s">
        <v>13</v>
      </c>
      <c r="AV13" s="18"/>
      <c r="AW13" s="16" t="str">
        <f>IF(AV13="","",IF(AV13&gt;AT13,1,0))</f>
        <v/>
      </c>
      <c r="AX13" s="203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203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171"/>
      <c r="BK13" s="171"/>
      <c r="BL13" s="171"/>
      <c r="BM13" s="176"/>
      <c r="BN13" s="179"/>
      <c r="BO13" s="160"/>
      <c r="BP13" s="160"/>
      <c r="BQ13" s="157"/>
      <c r="BR13" s="160"/>
      <c r="BS13" s="160"/>
      <c r="BT13" s="163"/>
      <c r="BU13" s="166"/>
      <c r="BW13" s="21"/>
    </row>
    <row r="14" spans="1:77" ht="12" customHeight="1">
      <c r="A14" s="207"/>
      <c r="B14" s="193"/>
      <c r="C14" s="33">
        <f>S6</f>
        <v>0</v>
      </c>
      <c r="D14" s="127">
        <f>R6</f>
        <v>8</v>
      </c>
      <c r="E14" s="127" t="s">
        <v>13</v>
      </c>
      <c r="F14" s="127">
        <f>SUM(P6)</f>
        <v>15</v>
      </c>
      <c r="G14" s="15">
        <f>O6</f>
        <v>1</v>
      </c>
      <c r="H14" s="230"/>
      <c r="I14" s="34">
        <f>S10</f>
        <v>0</v>
      </c>
      <c r="J14" s="34">
        <f>R10</f>
        <v>12</v>
      </c>
      <c r="K14" s="34" t="s">
        <v>13</v>
      </c>
      <c r="L14" s="35">
        <f>P10</f>
        <v>15</v>
      </c>
      <c r="M14" s="42">
        <f>O10</f>
        <v>1</v>
      </c>
      <c r="N14" s="214"/>
      <c r="O14" s="215"/>
      <c r="P14" s="215"/>
      <c r="Q14" s="215"/>
      <c r="R14" s="215"/>
      <c r="S14" s="216"/>
      <c r="T14" s="144"/>
      <c r="U14" s="16">
        <f>IF(V14="","",IF(V14&gt;X14,1,0))</f>
        <v>1</v>
      </c>
      <c r="V14" s="19">
        <v>15</v>
      </c>
      <c r="W14" s="16" t="s">
        <v>13</v>
      </c>
      <c r="X14" s="20">
        <v>7</v>
      </c>
      <c r="Y14" s="16">
        <f>IF(X14="","",IF(X14&gt;V14,1,0))</f>
        <v>0</v>
      </c>
      <c r="Z14" s="144"/>
      <c r="AA14" s="97">
        <f>IF(AB14="","",IF(AB14&gt;AD14,1,0))</f>
        <v>1</v>
      </c>
      <c r="AB14" s="106">
        <v>15</v>
      </c>
      <c r="AC14" s="97" t="s">
        <v>13</v>
      </c>
      <c r="AD14" s="103">
        <v>11</v>
      </c>
      <c r="AE14" s="97">
        <f>IF(AD14="","",IF(AD14&gt;AB14,1,0))</f>
        <v>0</v>
      </c>
      <c r="AF14" s="185"/>
      <c r="AG14" s="34"/>
      <c r="AH14" s="34"/>
      <c r="AI14" s="34" t="s">
        <v>13</v>
      </c>
      <c r="AJ14" s="35"/>
      <c r="AK14" s="34" t="str">
        <f>IF(AJ14="","",IF(AJ14&gt;AH14,1,0))</f>
        <v/>
      </c>
      <c r="AL14" s="144"/>
      <c r="AM14" s="97" t="str">
        <f>IF(AN14="","",IF(AN14&gt;AP14,1,0))</f>
        <v/>
      </c>
      <c r="AN14" s="106"/>
      <c r="AO14" s="97" t="s">
        <v>13</v>
      </c>
      <c r="AP14" s="103"/>
      <c r="AQ14" s="97" t="str">
        <f>IF(AP14="","",IF(AP14&gt;AN14,1,0))</f>
        <v/>
      </c>
      <c r="AR14" s="203"/>
      <c r="AS14" s="16" t="str">
        <f>IF(AT14="","",IF(AT14&gt;AV14,1,0))</f>
        <v/>
      </c>
      <c r="AT14" s="19"/>
      <c r="AU14" s="16" t="s">
        <v>13</v>
      </c>
      <c r="AV14" s="20"/>
      <c r="AW14" s="16" t="str">
        <f>IF(AV14="","",IF(AV14&gt;AT14,1,0))</f>
        <v/>
      </c>
      <c r="AX14" s="203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203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171"/>
      <c r="BK14" s="171"/>
      <c r="BL14" s="171"/>
      <c r="BM14" s="176"/>
      <c r="BN14" s="179"/>
      <c r="BO14" s="160"/>
      <c r="BP14" s="160"/>
      <c r="BQ14" s="157"/>
      <c r="BR14" s="160"/>
      <c r="BS14" s="160"/>
      <c r="BT14" s="163"/>
      <c r="BU14" s="166"/>
      <c r="BW14" s="21"/>
    </row>
    <row r="15" spans="1:77" ht="12" customHeight="1" thickBot="1">
      <c r="A15" s="208"/>
      <c r="B15" s="227"/>
      <c r="C15" s="44">
        <f>S7</f>
        <v>0</v>
      </c>
      <c r="D15" s="122">
        <f>R7</f>
        <v>8</v>
      </c>
      <c r="E15" s="122" t="s">
        <v>13</v>
      </c>
      <c r="F15" s="122">
        <f>SUM(P7)</f>
        <v>15</v>
      </c>
      <c r="G15" s="45">
        <f>O7</f>
        <v>1</v>
      </c>
      <c r="H15" s="231"/>
      <c r="I15" s="38" t="str">
        <f>S11</f>
        <v/>
      </c>
      <c r="J15" s="38">
        <f>R11</f>
        <v>0</v>
      </c>
      <c r="K15" s="38" t="s">
        <v>13</v>
      </c>
      <c r="L15" s="46">
        <f>P11</f>
        <v>0</v>
      </c>
      <c r="M15" s="39" t="str">
        <f>O11</f>
        <v/>
      </c>
      <c r="N15" s="217"/>
      <c r="O15" s="218"/>
      <c r="P15" s="218"/>
      <c r="Q15" s="218"/>
      <c r="R15" s="218"/>
      <c r="S15" s="219"/>
      <c r="T15" s="145"/>
      <c r="U15" s="16">
        <f>IF(V15="","",IF(V15&gt;X15,1,0))</f>
        <v>0</v>
      </c>
      <c r="V15" s="25">
        <v>12</v>
      </c>
      <c r="W15" s="16" t="s">
        <v>13</v>
      </c>
      <c r="X15" s="27">
        <v>15</v>
      </c>
      <c r="Y15" s="16">
        <f>IF(X15="","",IF(X15&gt;V15,1,0))</f>
        <v>1</v>
      </c>
      <c r="Z15" s="145"/>
      <c r="AA15" s="97" t="str">
        <f>IF(AB15="","",IF(AB15&gt;AD15,1,0))</f>
        <v/>
      </c>
      <c r="AB15" s="107"/>
      <c r="AC15" s="108" t="s">
        <v>13</v>
      </c>
      <c r="AD15" s="104"/>
      <c r="AE15" s="97" t="str">
        <f>IF(AD15="","",IF(AD15&gt;AB15,1,0))</f>
        <v/>
      </c>
      <c r="AF15" s="201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145"/>
      <c r="AM15" s="97" t="str">
        <f>IF(AN15="","",IF(AN15&gt;AP15,1,0))</f>
        <v/>
      </c>
      <c r="AN15" s="107"/>
      <c r="AO15" s="108" t="s">
        <v>13</v>
      </c>
      <c r="AP15" s="104"/>
      <c r="AQ15" s="97" t="str">
        <f>IF(AP15="","",IF(AP15&gt;AN15,1,0))</f>
        <v/>
      </c>
      <c r="AR15" s="204"/>
      <c r="AS15" s="16" t="str">
        <f>IF(AT15="","",IF(AT15&gt;AV15,1,0))</f>
        <v/>
      </c>
      <c r="AT15" s="25"/>
      <c r="AU15" s="26" t="s">
        <v>13</v>
      </c>
      <c r="AV15" s="27"/>
      <c r="AW15" s="16" t="str">
        <f>IF(AV15="","",IF(AV15&gt;AT15,1,0))</f>
        <v/>
      </c>
      <c r="AX15" s="204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204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174"/>
      <c r="BK15" s="174"/>
      <c r="BL15" s="174"/>
      <c r="BM15" s="177"/>
      <c r="BN15" s="199"/>
      <c r="BO15" s="190"/>
      <c r="BP15" s="190"/>
      <c r="BQ15" s="191"/>
      <c r="BR15" s="190"/>
      <c r="BS15" s="190"/>
      <c r="BT15" s="187"/>
      <c r="BU15" s="188"/>
      <c r="BW15" s="21"/>
    </row>
    <row r="16" spans="1:77" ht="12" customHeight="1">
      <c r="A16" s="28">
        <f>N2</f>
        <v>0</v>
      </c>
      <c r="B16" s="220" t="str">
        <f>T4</f>
        <v>⑤</v>
      </c>
      <c r="C16" s="29"/>
      <c r="D16" s="30">
        <f>X4</f>
        <v>1</v>
      </c>
      <c r="E16" s="30" t="s">
        <v>13</v>
      </c>
      <c r="F16" s="30">
        <f>U4</f>
        <v>2</v>
      </c>
      <c r="G16" s="31"/>
      <c r="H16" s="195" t="str">
        <f>$T$8</f>
        <v>⑦</v>
      </c>
      <c r="I16" s="30"/>
      <c r="J16" s="30">
        <f>X8</f>
        <v>0</v>
      </c>
      <c r="K16" s="30" t="s">
        <v>13</v>
      </c>
      <c r="L16" s="47">
        <f>SUM(U8)</f>
        <v>2</v>
      </c>
      <c r="M16" s="31"/>
      <c r="N16" s="181" t="str">
        <f>T12</f>
        <v>②</v>
      </c>
      <c r="O16" s="30"/>
      <c r="P16" s="30">
        <f>X12</f>
        <v>2</v>
      </c>
      <c r="Q16" s="30" t="s">
        <v>13</v>
      </c>
      <c r="R16" s="43">
        <f>U12</f>
        <v>1</v>
      </c>
      <c r="S16" s="31"/>
      <c r="T16" s="211"/>
      <c r="U16" s="212"/>
      <c r="V16" s="212"/>
      <c r="W16" s="212"/>
      <c r="X16" s="212"/>
      <c r="Y16" s="213"/>
      <c r="Z16" s="143" t="s">
        <v>76</v>
      </c>
      <c r="AA16" s="98">
        <f>IF(AB17="","",SUM(AA17:AA19))</f>
        <v>1</v>
      </c>
      <c r="AB16" s="99"/>
      <c r="AC16" s="101" t="s">
        <v>13</v>
      </c>
      <c r="AD16" s="98">
        <f>IF(AD17="","",SUM(AE17:AE19))</f>
        <v>2</v>
      </c>
      <c r="AE16" s="99"/>
      <c r="AF16" s="143" t="s">
        <v>20</v>
      </c>
      <c r="AG16" s="98" t="str">
        <f>IF(AH17="","",SUM(AG17:AG19))</f>
        <v/>
      </c>
      <c r="AH16" s="99"/>
      <c r="AI16" s="101" t="s">
        <v>13</v>
      </c>
      <c r="AJ16" s="98" t="str">
        <f>IF(AJ17="","",SUM(AK17:AK19))</f>
        <v/>
      </c>
      <c r="AK16" s="99"/>
      <c r="AL16" s="181"/>
      <c r="AM16" s="47" t="str">
        <f>IF(AN17="","",SUM(AM17:AM19))</f>
        <v/>
      </c>
      <c r="AN16" s="109"/>
      <c r="AO16" s="110" t="s">
        <v>13</v>
      </c>
      <c r="AP16" s="47" t="str">
        <f>IF(AP17="","",SUM(AQ17:AQ19))</f>
        <v/>
      </c>
      <c r="AQ16" s="109"/>
      <c r="AR16" s="184"/>
      <c r="AS16" s="93" t="str">
        <f>IF(AT17="","",SUM(AS17:AS19))</f>
        <v/>
      </c>
      <c r="AT16" s="94"/>
      <c r="AU16" s="41" t="s">
        <v>13</v>
      </c>
      <c r="AV16" s="93" t="str">
        <f>IF(AV17="","",SUM(AW17:AW19))</f>
        <v/>
      </c>
      <c r="AW16" s="94"/>
      <c r="AX16" s="202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202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173">
        <f>SUMPRODUCT((J16=2)+(P16=2)+(D16=2)+(AA16=2)+(AG16=2)+(AM16=2)+(AS16=2)+(AY16=2)+(BE16=2))</f>
        <v>1</v>
      </c>
      <c r="BK16" s="205" t="s">
        <v>14</v>
      </c>
      <c r="BL16" s="173">
        <f>SUMPRODUCT((L16=2)+(R16=2)+(F16=2)+(AD16=2)+(AJ16=2)+(AP16=2)+(AV16=2)+(BB16=2)+(BH16=2))</f>
        <v>3</v>
      </c>
      <c r="BM16" s="175">
        <f t="shared" ref="BM16" si="2">SUM(BJ16*2)+BL16</f>
        <v>5</v>
      </c>
      <c r="BN16" s="198">
        <f>SUM(D16,J16,P16,U16,AA16,AG16,AM16,AS16,AY16,BE16)</f>
        <v>4</v>
      </c>
      <c r="BO16" s="189" t="s">
        <v>14</v>
      </c>
      <c r="BP16" s="189">
        <f>SUM(F16,L16,R16,AD16,AJ16,AP16,AV16,BB16,BH16)</f>
        <v>7</v>
      </c>
      <c r="BQ16" s="156">
        <f>SUM(BN16/BP16)</f>
        <v>0.5714285714285714</v>
      </c>
      <c r="BR16" s="189">
        <f>SUM(J17,J18,J19,P17,P18,P19,V17,V18,V19,AB17,AB18,AB19,AH17,AH18,AH19,AN17,AN18,AN19,AT17,AT18,AT19,AZ17,AZ18,AZ19,BF17,BF18,BF19,D17,D18,D19)</f>
        <v>128</v>
      </c>
      <c r="BS16" s="189">
        <f>SUM(F17,F18,F19,L17,L18,L19,R17,R18,R19,X17,X18,X19,AD17,AD18,AD19,AJ17,AJ18,AJ19,AP17,AP18,AP19,AV17,AV18,AV19,BB17,BB18,BB19,BH17,BH18,BH19)</f>
        <v>150</v>
      </c>
      <c r="BT16" s="162">
        <f>SUM(BR16/BS16)</f>
        <v>0.85333333333333339</v>
      </c>
      <c r="BU16" s="166">
        <f>$BV16</f>
        <v>4</v>
      </c>
      <c r="BV16" s="1">
        <f>RANK(BY16,BY$4:BY$43)</f>
        <v>4</v>
      </c>
      <c r="BW16" s="21">
        <f>IF(BN16=0,0,IF(BP16=0,9,BQ16))</f>
        <v>0.5714285714285714</v>
      </c>
      <c r="BX16" s="1">
        <f>IF(BR16=0,0,BT16)</f>
        <v>0.85333333333333339</v>
      </c>
      <c r="BY16" s="1">
        <f>BJ16+0.01*BW16+0.00001*BX16</f>
        <v>1.0057228190476191</v>
      </c>
    </row>
    <row r="17" spans="1:77" ht="12" customHeight="1" thickBot="1">
      <c r="A17" s="207" t="str">
        <f>T3</f>
        <v>中川クラブ</v>
      </c>
      <c r="B17" s="193"/>
      <c r="C17" s="33">
        <f>Y5</f>
        <v>1</v>
      </c>
      <c r="D17" s="127">
        <f>X5</f>
        <v>16</v>
      </c>
      <c r="E17" s="127" t="s">
        <v>14</v>
      </c>
      <c r="F17" s="127">
        <f>V5</f>
        <v>14</v>
      </c>
      <c r="G17" s="15">
        <f>U5</f>
        <v>0</v>
      </c>
      <c r="H17" s="196"/>
      <c r="I17" s="34">
        <f>Y9</f>
        <v>0</v>
      </c>
      <c r="J17" s="34">
        <f>X9</f>
        <v>13</v>
      </c>
      <c r="K17" s="34" t="s">
        <v>13</v>
      </c>
      <c r="L17" s="34">
        <f>V9</f>
        <v>15</v>
      </c>
      <c r="M17" s="48">
        <f>U9</f>
        <v>1</v>
      </c>
      <c r="N17" s="182"/>
      <c r="O17" s="35">
        <f>Y13</f>
        <v>1</v>
      </c>
      <c r="P17" s="48">
        <f>X13</f>
        <v>15</v>
      </c>
      <c r="Q17" s="34" t="s">
        <v>13</v>
      </c>
      <c r="R17" s="35">
        <f>V13</f>
        <v>9</v>
      </c>
      <c r="S17" s="48">
        <f>U13</f>
        <v>0</v>
      </c>
      <c r="T17" s="214"/>
      <c r="U17" s="215"/>
      <c r="V17" s="215"/>
      <c r="W17" s="215"/>
      <c r="X17" s="215"/>
      <c r="Y17" s="216"/>
      <c r="Z17" s="144"/>
      <c r="AA17" s="97">
        <f>IF(AB17="","",IF(AB17&gt;AD17,1,0))</f>
        <v>0</v>
      </c>
      <c r="AB17" s="105">
        <v>11</v>
      </c>
      <c r="AC17" s="97" t="s">
        <v>13</v>
      </c>
      <c r="AD17" s="102">
        <v>15</v>
      </c>
      <c r="AE17" s="97">
        <f>IF(AD17="","",IF(AD17&gt;AB17,1,0))</f>
        <v>1</v>
      </c>
      <c r="AF17" s="144"/>
      <c r="AG17" s="97" t="str">
        <f>IF(AH17="","",IF(AH17&gt;AJ17,1,0))</f>
        <v/>
      </c>
      <c r="AH17" s="105"/>
      <c r="AI17" s="97" t="s">
        <v>13</v>
      </c>
      <c r="AJ17" s="102"/>
      <c r="AK17" s="97" t="str">
        <f>IF(AJ17="","",IF(AJ17&gt;AH17,1,0))</f>
        <v/>
      </c>
      <c r="AL17" s="182"/>
      <c r="AM17" s="51" t="str">
        <f>IF(AN17="","",IF(AN17&gt;AP17,1,0))</f>
        <v/>
      </c>
      <c r="AN17" s="110"/>
      <c r="AO17" s="51" t="s">
        <v>13</v>
      </c>
      <c r="AP17" s="59"/>
      <c r="AQ17" s="51" t="str">
        <f>IF(AP17="","",IF(AP17&gt;AN17,1,0))</f>
        <v/>
      </c>
      <c r="AR17" s="185"/>
      <c r="AS17" s="34" t="str">
        <f>IF(AT17="","",IF(AT17&gt;AV17,1,0))</f>
        <v/>
      </c>
      <c r="AT17" s="41"/>
      <c r="AU17" s="34" t="s">
        <v>13</v>
      </c>
      <c r="AV17" s="67"/>
      <c r="AW17" s="34" t="str">
        <f>IF(AV17="","",IF(AV17&gt;AT17,1,0))</f>
        <v/>
      </c>
      <c r="AX17" s="203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203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171"/>
      <c r="BK17" s="171"/>
      <c r="BL17" s="171"/>
      <c r="BM17" s="176"/>
      <c r="BN17" s="179"/>
      <c r="BO17" s="160"/>
      <c r="BP17" s="160"/>
      <c r="BQ17" s="157"/>
      <c r="BR17" s="160"/>
      <c r="BS17" s="160"/>
      <c r="BT17" s="163"/>
      <c r="BU17" s="166"/>
      <c r="BW17" s="21"/>
    </row>
    <row r="18" spans="1:77" ht="12" customHeight="1">
      <c r="A18" s="207"/>
      <c r="B18" s="193"/>
      <c r="C18" s="33">
        <f>Y6</f>
        <v>0</v>
      </c>
      <c r="D18" s="127">
        <f>X6</f>
        <v>8</v>
      </c>
      <c r="E18" s="47" t="s">
        <v>13</v>
      </c>
      <c r="F18" s="127">
        <f>V6</f>
        <v>15</v>
      </c>
      <c r="G18" s="15">
        <f>U6</f>
        <v>1</v>
      </c>
      <c r="H18" s="196"/>
      <c r="I18" s="34">
        <f>Y10</f>
        <v>0</v>
      </c>
      <c r="J18" s="34">
        <f>X10</f>
        <v>9</v>
      </c>
      <c r="K18" s="34" t="s">
        <v>13</v>
      </c>
      <c r="L18" s="34">
        <f>V10</f>
        <v>15</v>
      </c>
      <c r="M18" s="48">
        <f>U10</f>
        <v>1</v>
      </c>
      <c r="N18" s="182"/>
      <c r="O18" s="35">
        <f>Y14</f>
        <v>0</v>
      </c>
      <c r="P18" s="48">
        <f>X14</f>
        <v>7</v>
      </c>
      <c r="Q18" s="34" t="s">
        <v>13</v>
      </c>
      <c r="R18" s="35">
        <f>V14</f>
        <v>15</v>
      </c>
      <c r="S18" s="48">
        <f>U14</f>
        <v>1</v>
      </c>
      <c r="T18" s="214"/>
      <c r="U18" s="215"/>
      <c r="V18" s="215"/>
      <c r="W18" s="215"/>
      <c r="X18" s="215"/>
      <c r="Y18" s="216"/>
      <c r="Z18" s="144"/>
      <c r="AA18" s="97">
        <f>IF(AB18="","",IF(AB18&gt;AD18,1,0))</f>
        <v>1</v>
      </c>
      <c r="AB18" s="106">
        <v>15</v>
      </c>
      <c r="AC18" s="97" t="s">
        <v>13</v>
      </c>
      <c r="AD18" s="103">
        <v>10</v>
      </c>
      <c r="AE18" s="97">
        <f>IF(AD18="","",IF(AD18&gt;AB18,1,0))</f>
        <v>0</v>
      </c>
      <c r="AF18" s="144"/>
      <c r="AG18" s="97" t="str">
        <f>IF(AH18="","",IF(AH18&gt;AJ18,1,0))</f>
        <v/>
      </c>
      <c r="AH18" s="106"/>
      <c r="AI18" s="97" t="s">
        <v>13</v>
      </c>
      <c r="AJ18" s="103"/>
      <c r="AK18" s="97" t="str">
        <f>IF(AJ18="","",IF(AJ18&gt;AH18,1,0))</f>
        <v/>
      </c>
      <c r="AL18" s="182"/>
      <c r="AM18" s="51" t="str">
        <f>IF(AN18="","",IF(AN18&gt;AP18,1,0))</f>
        <v/>
      </c>
      <c r="AN18" s="51"/>
      <c r="AO18" s="51" t="s">
        <v>13</v>
      </c>
      <c r="AP18" s="62"/>
      <c r="AQ18" s="51" t="str">
        <f>IF(AP18="","",IF(AP18&gt;AN18,1,0))</f>
        <v/>
      </c>
      <c r="AR18" s="185"/>
      <c r="AS18" s="34" t="str">
        <f>IF(AT18="","",IF(AT18&gt;AV18,1,0))</f>
        <v/>
      </c>
      <c r="AT18" s="34"/>
      <c r="AU18" s="34" t="s">
        <v>13</v>
      </c>
      <c r="AV18" s="35"/>
      <c r="AW18" s="34" t="str">
        <f>IF(AV18="","",IF(AV18&gt;AT18,1,0))</f>
        <v/>
      </c>
      <c r="AX18" s="203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203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171"/>
      <c r="BK18" s="171"/>
      <c r="BL18" s="171"/>
      <c r="BM18" s="176"/>
      <c r="BN18" s="179"/>
      <c r="BO18" s="160"/>
      <c r="BP18" s="160"/>
      <c r="BQ18" s="157"/>
      <c r="BR18" s="160"/>
      <c r="BS18" s="160"/>
      <c r="BT18" s="163"/>
      <c r="BU18" s="166"/>
      <c r="BW18" s="21"/>
    </row>
    <row r="19" spans="1:77" ht="12" customHeight="1" thickBot="1">
      <c r="A19" s="208"/>
      <c r="B19" s="221"/>
      <c r="C19" s="37">
        <f>Y7</f>
        <v>0</v>
      </c>
      <c r="D19" s="22">
        <f>X7</f>
        <v>7</v>
      </c>
      <c r="E19" s="22" t="s">
        <v>14</v>
      </c>
      <c r="F19" s="22">
        <f>V7</f>
        <v>15</v>
      </c>
      <c r="G19" s="24">
        <f>U7</f>
        <v>1</v>
      </c>
      <c r="H19" s="206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200"/>
      <c r="O19" s="46">
        <f>Y15</f>
        <v>1</v>
      </c>
      <c r="P19" s="49">
        <f>X15</f>
        <v>15</v>
      </c>
      <c r="Q19" s="38" t="s">
        <v>13</v>
      </c>
      <c r="R19" s="46">
        <f>V15</f>
        <v>12</v>
      </c>
      <c r="S19" s="49">
        <f>U15</f>
        <v>0</v>
      </c>
      <c r="T19" s="217"/>
      <c r="U19" s="218"/>
      <c r="V19" s="218"/>
      <c r="W19" s="218"/>
      <c r="X19" s="218"/>
      <c r="Y19" s="219"/>
      <c r="Z19" s="145"/>
      <c r="AA19" s="97">
        <f>IF(AB19="","",IF(AB19&gt;AD19,1,0))</f>
        <v>0</v>
      </c>
      <c r="AB19" s="107">
        <v>12</v>
      </c>
      <c r="AC19" s="108" t="s">
        <v>13</v>
      </c>
      <c r="AD19" s="104">
        <v>15</v>
      </c>
      <c r="AE19" s="97">
        <f>IF(AD19="","",IF(AD19&gt;AB19,1,0))</f>
        <v>1</v>
      </c>
      <c r="AF19" s="145"/>
      <c r="AG19" s="97" t="str">
        <f>IF(AH19="","",IF(AH19&gt;AJ19,1,0))</f>
        <v/>
      </c>
      <c r="AH19" s="107"/>
      <c r="AI19" s="108" t="s">
        <v>13</v>
      </c>
      <c r="AJ19" s="104"/>
      <c r="AK19" s="97" t="str">
        <f>IF(AJ19="","",IF(AJ19&gt;AH19,1,0))</f>
        <v/>
      </c>
      <c r="AL19" s="200"/>
      <c r="AM19" s="51" t="str">
        <f>IF(AN19="","",IF(AN19&gt;AP19,1,0))</f>
        <v/>
      </c>
      <c r="AN19" s="52"/>
      <c r="AO19" s="52" t="s">
        <v>13</v>
      </c>
      <c r="AP19" s="63"/>
      <c r="AQ19" s="51" t="str">
        <f>IF(AP19="","",IF(AP19&gt;AN19,1,0))</f>
        <v/>
      </c>
      <c r="AR19" s="201"/>
      <c r="AS19" s="34" t="str">
        <f>IF(AT19="","",IF(AT19&gt;AV19,1,0))</f>
        <v/>
      </c>
      <c r="AT19" s="38"/>
      <c r="AU19" s="38" t="s">
        <v>13</v>
      </c>
      <c r="AV19" s="46"/>
      <c r="AW19" s="34" t="str">
        <f>IF(AV19="","",IF(AV19&gt;AT19,1,0))</f>
        <v/>
      </c>
      <c r="AX19" s="204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204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174"/>
      <c r="BK19" s="174"/>
      <c r="BL19" s="174"/>
      <c r="BM19" s="177"/>
      <c r="BN19" s="199"/>
      <c r="BO19" s="190"/>
      <c r="BP19" s="190"/>
      <c r="BQ19" s="191"/>
      <c r="BR19" s="190"/>
      <c r="BS19" s="190"/>
      <c r="BT19" s="187"/>
      <c r="BU19" s="188"/>
      <c r="BW19" s="21"/>
    </row>
    <row r="20" spans="1:77" ht="12" customHeight="1">
      <c r="A20" s="28">
        <f>T2</f>
        <v>0</v>
      </c>
      <c r="B20" s="220" t="str">
        <f>Z4</f>
        <v>③</v>
      </c>
      <c r="C20" s="40"/>
      <c r="D20" s="41">
        <f>AD4</f>
        <v>0</v>
      </c>
      <c r="E20" s="41" t="s">
        <v>13</v>
      </c>
      <c r="F20" s="41">
        <f>AA4</f>
        <v>2</v>
      </c>
      <c r="G20" s="42"/>
      <c r="H20" s="195" t="str">
        <f>$Z$8</f>
        <v>①</v>
      </c>
      <c r="I20" s="30"/>
      <c r="J20" s="30">
        <f>AD8</f>
        <v>0</v>
      </c>
      <c r="K20" s="30" t="s">
        <v>13</v>
      </c>
      <c r="L20" s="43">
        <f>AA8</f>
        <v>2</v>
      </c>
      <c r="M20" s="31"/>
      <c r="N20" s="181" t="str">
        <f>$Z$12</f>
        <v>⑥</v>
      </c>
      <c r="O20" s="30"/>
      <c r="P20" s="30">
        <f>AD12</f>
        <v>0</v>
      </c>
      <c r="Q20" s="30" t="s">
        <v>13</v>
      </c>
      <c r="R20" s="43">
        <f>AA12</f>
        <v>2</v>
      </c>
      <c r="S20" s="31"/>
      <c r="T20" s="181" t="str">
        <f>Z16</f>
        <v>⑨</v>
      </c>
      <c r="U20" s="50"/>
      <c r="V20" s="30">
        <f>AD16</f>
        <v>2</v>
      </c>
      <c r="W20" s="30" t="s">
        <v>13</v>
      </c>
      <c r="X20" s="43">
        <f>AA16</f>
        <v>1</v>
      </c>
      <c r="Y20" s="31"/>
      <c r="Z20" s="211"/>
      <c r="AA20" s="212"/>
      <c r="AB20" s="212"/>
      <c r="AC20" s="212"/>
      <c r="AD20" s="212"/>
      <c r="AE20" s="213"/>
      <c r="AF20" s="143" t="s">
        <v>21</v>
      </c>
      <c r="AG20" s="98" t="str">
        <f>IF(AH21="","",SUM(AG21:AG23))</f>
        <v/>
      </c>
      <c r="AH20" s="99"/>
      <c r="AI20" s="101" t="s">
        <v>13</v>
      </c>
      <c r="AJ20" s="98" t="str">
        <f>IF(AJ21="","",SUM(AK21:AK23))</f>
        <v/>
      </c>
      <c r="AK20" s="99"/>
      <c r="AL20" s="143" t="s">
        <v>23</v>
      </c>
      <c r="AM20" s="98" t="str">
        <f>IF(AN21="","",SUM(AM21:AM23))</f>
        <v/>
      </c>
      <c r="AN20" s="99"/>
      <c r="AO20" s="101" t="s">
        <v>13</v>
      </c>
      <c r="AP20" s="98" t="str">
        <f>IF(AP21="","",SUM(AQ21:AQ23))</f>
        <v/>
      </c>
      <c r="AQ20" s="99"/>
      <c r="AR20" s="202"/>
      <c r="AS20" s="11" t="str">
        <f>IF(AT21="","",SUM(AS21:AS23))</f>
        <v/>
      </c>
      <c r="AT20" s="12"/>
      <c r="AU20" s="13" t="s">
        <v>13</v>
      </c>
      <c r="AV20" s="11" t="str">
        <f>IF(AV21="","",SUM(AW21:AW23))</f>
        <v/>
      </c>
      <c r="AW20" s="12"/>
      <c r="AX20" s="202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202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173">
        <f>SUMPRODUCT((D20=2)+(J20=2)+(P20=2)+(V20=2)+(AG20=2)+(AM20=2)+(AS20=2)+(AY20=2)+(BE20=2))</f>
        <v>1</v>
      </c>
      <c r="BK20" s="205" t="s">
        <v>14</v>
      </c>
      <c r="BL20" s="173">
        <f>SUMPRODUCT((L20=2)+(R20=2)+(F20=2)+(X20=2)+(AJ20=2)+(AP20=2)+(AV20=2)+(BB20=2)+(BH20=2))</f>
        <v>3</v>
      </c>
      <c r="BM20" s="175">
        <f t="shared" ref="BM20" si="3">SUM(BJ20*2)+BL20</f>
        <v>5</v>
      </c>
      <c r="BN20" s="198">
        <f>SUM(D20,J20,P20,V20,,AG20,AM20,AS20,AY20,BE20)</f>
        <v>2</v>
      </c>
      <c r="BO20" s="189" t="s">
        <v>14</v>
      </c>
      <c r="BP20" s="189">
        <f>SUM(F20,L20,R20,X20,AJ20,AP20,AV20,BB20,BH20)</f>
        <v>7</v>
      </c>
      <c r="BQ20" s="156">
        <f>SUM(BN20/BP20)</f>
        <v>0.2857142857142857</v>
      </c>
      <c r="BR20" s="189">
        <f>SUM(J21,J22,J23,P21,P22,P23,V21,V22,V23,AB21,AB22,AB23,AH21,AH22,AH23,AN21,AN22,AN23,AT21,AT22,AT23,AZ21,AZ22,AZ23,BF21,BF22,BF23,D21,D22,D23)</f>
        <v>100</v>
      </c>
      <c r="BS20" s="189">
        <f>SUM(F21,F22,F23,L21,L22,L23,R21,R22,R23,X21,X22,X23,AD21,AD22,AD23,AJ21,AJ22,AJ23,AP21,AP22,AP23,AV21,AV22,AV23,BB21,BB22,BB23,BH21,BH22,BH23)</f>
        <v>128</v>
      </c>
      <c r="BT20" s="162">
        <f>SUM(BR20/BS20)</f>
        <v>0.78125</v>
      </c>
      <c r="BU20" s="166">
        <f>$BV20</f>
        <v>5</v>
      </c>
      <c r="BV20" s="1">
        <f>RANK(BY20,BY$4:BY$43)</f>
        <v>5</v>
      </c>
      <c r="BW20" s="21">
        <f>IF(BN20=0,0,IF(BP20=0,9,BQ20))</f>
        <v>0.2857142857142857</v>
      </c>
      <c r="BX20" s="1">
        <f>IF(BR20=0,0,BT20)</f>
        <v>0.78125</v>
      </c>
      <c r="BY20" s="1">
        <f>BJ20+0.01*BW20+0.00001*BX20</f>
        <v>1.0028649553571429</v>
      </c>
    </row>
    <row r="21" spans="1:77" ht="12" customHeight="1">
      <c r="A21" s="225" t="str">
        <f>Z3</f>
        <v>東山クラブ</v>
      </c>
      <c r="B21" s="193"/>
      <c r="C21" s="33">
        <f>AE5</f>
        <v>0</v>
      </c>
      <c r="D21" s="127">
        <f>AD5</f>
        <v>10</v>
      </c>
      <c r="E21" s="127" t="s">
        <v>14</v>
      </c>
      <c r="F21" s="127">
        <f>AB5</f>
        <v>15</v>
      </c>
      <c r="G21" s="15">
        <f>AA5</f>
        <v>1</v>
      </c>
      <c r="H21" s="196"/>
      <c r="I21" s="34">
        <f>AE9</f>
        <v>0</v>
      </c>
      <c r="J21" s="34">
        <f>AD9</f>
        <v>9</v>
      </c>
      <c r="K21" s="34" t="s">
        <v>13</v>
      </c>
      <c r="L21" s="35">
        <f>AB9</f>
        <v>15</v>
      </c>
      <c r="M21" s="48">
        <f>AA9</f>
        <v>1</v>
      </c>
      <c r="N21" s="182"/>
      <c r="O21" s="34">
        <f>AE13</f>
        <v>0</v>
      </c>
      <c r="P21" s="34">
        <f>AD13</f>
        <v>13</v>
      </c>
      <c r="Q21" s="34" t="s">
        <v>13</v>
      </c>
      <c r="R21" s="35">
        <f>AB13</f>
        <v>15</v>
      </c>
      <c r="S21" s="48">
        <f>AA13</f>
        <v>1</v>
      </c>
      <c r="T21" s="182"/>
      <c r="U21" s="51">
        <f>AE17</f>
        <v>1</v>
      </c>
      <c r="V21" s="34">
        <f>AD17</f>
        <v>15</v>
      </c>
      <c r="W21" s="34" t="s">
        <v>13</v>
      </c>
      <c r="X21" s="35">
        <f>AB17</f>
        <v>11</v>
      </c>
      <c r="Y21" s="48">
        <f>AA17</f>
        <v>0</v>
      </c>
      <c r="Z21" s="214"/>
      <c r="AA21" s="215"/>
      <c r="AB21" s="215"/>
      <c r="AC21" s="215"/>
      <c r="AD21" s="215"/>
      <c r="AE21" s="216"/>
      <c r="AF21" s="144"/>
      <c r="AG21" s="97" t="str">
        <f>IF(AH21="","",IF(AH21&gt;AJ21,1,0))</f>
        <v/>
      </c>
      <c r="AH21" s="105"/>
      <c r="AI21" s="97" t="s">
        <v>13</v>
      </c>
      <c r="AJ21" s="102"/>
      <c r="AK21" s="97" t="str">
        <f>IF(AJ21="","",IF(AJ21&gt;AH21,1,0))</f>
        <v/>
      </c>
      <c r="AL21" s="144"/>
      <c r="AM21" s="97" t="str">
        <f>IF(AN21="","",IF(AN21&gt;AP21,1,0))</f>
        <v/>
      </c>
      <c r="AN21" s="105"/>
      <c r="AO21" s="97"/>
      <c r="AP21" s="102"/>
      <c r="AQ21" s="97" t="str">
        <f>IF(AP21="","",IF(AP21&gt;AN21,1,0))</f>
        <v/>
      </c>
      <c r="AR21" s="203"/>
      <c r="AS21" s="16" t="str">
        <f>IF(AT21="","",IF(AT21&gt;AV21,1,0))</f>
        <v/>
      </c>
      <c r="AT21" s="17"/>
      <c r="AU21" s="16"/>
      <c r="AV21" s="18"/>
      <c r="AW21" s="16" t="str">
        <f>IF(AV21="","",IF(AV21&gt;AT21,1,0))</f>
        <v/>
      </c>
      <c r="AX21" s="203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203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171"/>
      <c r="BK21" s="171"/>
      <c r="BL21" s="171"/>
      <c r="BM21" s="176"/>
      <c r="BN21" s="179"/>
      <c r="BO21" s="160"/>
      <c r="BP21" s="160"/>
      <c r="BQ21" s="157"/>
      <c r="BR21" s="160"/>
      <c r="BS21" s="160"/>
      <c r="BT21" s="163"/>
      <c r="BU21" s="166"/>
      <c r="BW21" s="21"/>
    </row>
    <row r="22" spans="1:77" ht="12" customHeight="1">
      <c r="A22" s="225"/>
      <c r="B22" s="193"/>
      <c r="C22" s="33">
        <f>AE6</f>
        <v>0</v>
      </c>
      <c r="D22" s="127">
        <f>AD6</f>
        <v>5</v>
      </c>
      <c r="E22" s="127" t="s">
        <v>14</v>
      </c>
      <c r="F22" s="127">
        <f>AB6</f>
        <v>15</v>
      </c>
      <c r="G22" s="15">
        <f>AA6</f>
        <v>1</v>
      </c>
      <c r="H22" s="196"/>
      <c r="I22" s="34">
        <f>AE10</f>
        <v>0</v>
      </c>
      <c r="J22" s="34">
        <f>AD10</f>
        <v>12</v>
      </c>
      <c r="K22" s="34" t="s">
        <v>13</v>
      </c>
      <c r="L22" s="35">
        <f>AB10</f>
        <v>15</v>
      </c>
      <c r="M22" s="48">
        <f>AA10</f>
        <v>1</v>
      </c>
      <c r="N22" s="182"/>
      <c r="O22" s="34">
        <f>AE14</f>
        <v>0</v>
      </c>
      <c r="P22" s="34">
        <f>AD14</f>
        <v>11</v>
      </c>
      <c r="Q22" s="34" t="s">
        <v>13</v>
      </c>
      <c r="R22" s="35">
        <f>AB14</f>
        <v>15</v>
      </c>
      <c r="S22" s="48">
        <f>AA14</f>
        <v>1</v>
      </c>
      <c r="T22" s="182"/>
      <c r="U22" s="51">
        <f>AE18</f>
        <v>0</v>
      </c>
      <c r="V22" s="34">
        <f>AD18</f>
        <v>10</v>
      </c>
      <c r="W22" s="34" t="s">
        <v>13</v>
      </c>
      <c r="X22" s="35">
        <f>AB18</f>
        <v>15</v>
      </c>
      <c r="Y22" s="48">
        <f>AA18</f>
        <v>1</v>
      </c>
      <c r="Z22" s="214"/>
      <c r="AA22" s="215"/>
      <c r="AB22" s="215"/>
      <c r="AC22" s="215"/>
      <c r="AD22" s="215"/>
      <c r="AE22" s="216"/>
      <c r="AF22" s="144"/>
      <c r="AG22" s="97" t="str">
        <f>IF(AH22="","",IF(AH22&gt;AJ22,1,0))</f>
        <v/>
      </c>
      <c r="AH22" s="106"/>
      <c r="AI22" s="97" t="s">
        <v>13</v>
      </c>
      <c r="AJ22" s="103"/>
      <c r="AK22" s="97" t="str">
        <f>IF(AJ22="","",IF(AJ22&gt;AH22,1,0))</f>
        <v/>
      </c>
      <c r="AL22" s="144"/>
      <c r="AM22" s="97" t="str">
        <f>IF(AN22="","",IF(AN22&gt;AP22,1,0))</f>
        <v/>
      </c>
      <c r="AN22" s="106"/>
      <c r="AO22" s="97"/>
      <c r="AP22" s="103"/>
      <c r="AQ22" s="97" t="str">
        <f>IF(AP22="","",IF(AP22&gt;AN22,1,0))</f>
        <v/>
      </c>
      <c r="AR22" s="203"/>
      <c r="AS22" s="16" t="str">
        <f>IF(AT22="","",IF(AT22&gt;AV22,1,0))</f>
        <v/>
      </c>
      <c r="AT22" s="19"/>
      <c r="AU22" s="16"/>
      <c r="AV22" s="20"/>
      <c r="AW22" s="16" t="str">
        <f>IF(AV22="","",IF(AV22&gt;AT22,1,0))</f>
        <v/>
      </c>
      <c r="AX22" s="203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203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171"/>
      <c r="BK22" s="171"/>
      <c r="BL22" s="171"/>
      <c r="BM22" s="176"/>
      <c r="BN22" s="179"/>
      <c r="BO22" s="160"/>
      <c r="BP22" s="160"/>
      <c r="BQ22" s="157"/>
      <c r="BR22" s="160"/>
      <c r="BS22" s="160"/>
      <c r="BT22" s="163"/>
      <c r="BU22" s="166"/>
      <c r="BW22" s="21"/>
    </row>
    <row r="23" spans="1:77" ht="12" customHeight="1" thickBot="1">
      <c r="A23" s="226"/>
      <c r="B23" s="221"/>
      <c r="C23" s="37" t="str">
        <f>AE7</f>
        <v/>
      </c>
      <c r="D23" s="22">
        <f>AD7</f>
        <v>0</v>
      </c>
      <c r="E23" s="22" t="s">
        <v>14</v>
      </c>
      <c r="F23" s="22">
        <f>AB7</f>
        <v>0</v>
      </c>
      <c r="G23" s="24" t="str">
        <f>AA7</f>
        <v/>
      </c>
      <c r="H23" s="206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200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200"/>
      <c r="U23" s="52">
        <f>AE19</f>
        <v>1</v>
      </c>
      <c r="V23" s="38">
        <f>AD19</f>
        <v>15</v>
      </c>
      <c r="W23" s="38" t="s">
        <v>13</v>
      </c>
      <c r="X23" s="46">
        <f>AB19</f>
        <v>12</v>
      </c>
      <c r="Y23" s="49">
        <f>AA19</f>
        <v>0</v>
      </c>
      <c r="Z23" s="217"/>
      <c r="AA23" s="218"/>
      <c r="AB23" s="218"/>
      <c r="AC23" s="218"/>
      <c r="AD23" s="218"/>
      <c r="AE23" s="219"/>
      <c r="AF23" s="145"/>
      <c r="AG23" s="97" t="str">
        <f>IF(AH23="","",IF(AH23&gt;AJ23,1,0))</f>
        <v/>
      </c>
      <c r="AH23" s="107"/>
      <c r="AI23" s="97" t="s">
        <v>13</v>
      </c>
      <c r="AJ23" s="104"/>
      <c r="AK23" s="97" t="str">
        <f>IF(AJ23="","",IF(AJ23&gt;AH23,1,0))</f>
        <v/>
      </c>
      <c r="AL23" s="145"/>
      <c r="AM23" s="97" t="str">
        <f>IF(AN23="","",IF(AN23&gt;AP23,1,0))</f>
        <v/>
      </c>
      <c r="AN23" s="107"/>
      <c r="AO23" s="108" t="s">
        <v>13</v>
      </c>
      <c r="AP23" s="104"/>
      <c r="AQ23" s="97" t="str">
        <f>IF(AP23="","",IF(AP23&gt;AN23,1,0))</f>
        <v/>
      </c>
      <c r="AR23" s="204"/>
      <c r="AS23" s="16" t="str">
        <f>IF(AT23="","",IF(AT23&gt;AV23,1,0))</f>
        <v/>
      </c>
      <c r="AT23" s="25"/>
      <c r="AU23" s="26" t="s">
        <v>13</v>
      </c>
      <c r="AV23" s="27"/>
      <c r="AW23" s="16" t="str">
        <f>IF(AV23="","",IF(AV23&gt;AT23,1,0))</f>
        <v/>
      </c>
      <c r="AX23" s="204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204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174"/>
      <c r="BK23" s="174"/>
      <c r="BL23" s="174"/>
      <c r="BM23" s="177"/>
      <c r="BN23" s="199"/>
      <c r="BO23" s="190"/>
      <c r="BP23" s="190"/>
      <c r="BQ23" s="191"/>
      <c r="BR23" s="190"/>
      <c r="BS23" s="190"/>
      <c r="BT23" s="187"/>
      <c r="BU23" s="188"/>
      <c r="BW23" s="21"/>
    </row>
    <row r="24" spans="1:77" ht="12" hidden="1" customHeight="1">
      <c r="A24" s="95">
        <f>Z2</f>
        <v>0</v>
      </c>
      <c r="B24" s="220">
        <f>$AF$4</f>
        <v>0</v>
      </c>
      <c r="C24" s="29"/>
      <c r="D24" s="8" t="str">
        <f>AJ4</f>
        <v/>
      </c>
      <c r="E24" s="8" t="s">
        <v>13</v>
      </c>
      <c r="F24" s="8" t="str">
        <f>AG4</f>
        <v/>
      </c>
      <c r="G24" s="10"/>
      <c r="H24" s="195" t="str">
        <f>AF8</f>
        <v>⑥</v>
      </c>
      <c r="I24" s="30"/>
      <c r="J24" s="30" t="str">
        <f>AJ8</f>
        <v/>
      </c>
      <c r="K24" s="30" t="s">
        <v>13</v>
      </c>
      <c r="L24" s="43" t="str">
        <f>AG8</f>
        <v/>
      </c>
      <c r="M24" s="31"/>
      <c r="N24" s="181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181" t="str">
        <f>AF16</f>
        <v>⑫</v>
      </c>
      <c r="U24" s="50"/>
      <c r="V24" s="30" t="str">
        <f>AJ16</f>
        <v/>
      </c>
      <c r="W24" s="30" t="s">
        <v>13</v>
      </c>
      <c r="X24" s="43" t="str">
        <f>AG16</f>
        <v/>
      </c>
      <c r="Y24" s="31"/>
      <c r="Z24" s="181" t="str">
        <f>AF20</f>
        <v>⑩</v>
      </c>
      <c r="AA24" s="50"/>
      <c r="AB24" s="30" t="str">
        <f>AJ20</f>
        <v/>
      </c>
      <c r="AC24" s="30" t="s">
        <v>13</v>
      </c>
      <c r="AD24" s="43" t="str">
        <f>AG20</f>
        <v/>
      </c>
      <c r="AE24" s="31"/>
      <c r="AF24" s="211"/>
      <c r="AG24" s="212"/>
      <c r="AH24" s="212"/>
      <c r="AI24" s="212"/>
      <c r="AJ24" s="212"/>
      <c r="AK24" s="213"/>
      <c r="AL24" s="202" t="s">
        <v>24</v>
      </c>
      <c r="AM24" s="11" t="str">
        <f>IF(AN25="","",SUM(AM25:AM27))</f>
        <v/>
      </c>
      <c r="AN24" s="12"/>
      <c r="AO24" s="13" t="s">
        <v>13</v>
      </c>
      <c r="AP24" s="11" t="str">
        <f>IF(AP25="","",SUM(AQ25:AQ27))</f>
        <v/>
      </c>
      <c r="AQ24" s="12"/>
      <c r="AR24" s="184"/>
      <c r="AS24" s="93" t="str">
        <f>IF(AT25="","",SUM(AS25:AS27))</f>
        <v/>
      </c>
      <c r="AT24" s="94"/>
      <c r="AU24" s="41" t="s">
        <v>13</v>
      </c>
      <c r="AV24" s="93" t="str">
        <f>IF(AV25="","",SUM(AW25:AW27))</f>
        <v/>
      </c>
      <c r="AW24" s="94"/>
      <c r="AX24" s="202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202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173">
        <f>SUMPRODUCT((J24=2)+(P24=2)+(V24=2)+(AB24=2)+(D24=2)+(AM24=2)+(AS24=2)+(AY24=2)+(BE24=2))</f>
        <v>0</v>
      </c>
      <c r="BK24" s="205" t="s">
        <v>14</v>
      </c>
      <c r="BL24" s="173">
        <f>SUMPRODUCT((L24=2)+(R24=2)+(X24=2)+(F24=2)+(AD24=2)+(AP24=2)+(AV24=2)+(BB24=2)+(BH24=2))</f>
        <v>0</v>
      </c>
      <c r="BM24" s="175">
        <f t="shared" ref="BM24" si="4">SUM(BJ24*2)+BL24</f>
        <v>0</v>
      </c>
      <c r="BN24" s="198">
        <f>SUM(D24,J24,P24,V24,AB24,AM24,AS24,AY24,BE24)</f>
        <v>0</v>
      </c>
      <c r="BO24" s="189" t="s">
        <v>14</v>
      </c>
      <c r="BP24" s="189">
        <f>SUM(F24,L24,R24,X24,AD24,AP24,AV24,BB24,BH24)</f>
        <v>0</v>
      </c>
      <c r="BQ24" s="156" t="e">
        <f>SUM(BN24/BP24)</f>
        <v>#DIV/0!</v>
      </c>
      <c r="BR24" s="189">
        <f>SUM(J25,J26,J27,P25,P26,P27,V25,V26,V27,AB25,AB26,AB27,AH25,AH26,AH27,AN25,AN26,AN27,AT25,AT26,AT27,AZ25,AZ26,AZ27,BF25,BF26,BF27,D25,D26,D27)</f>
        <v>0</v>
      </c>
      <c r="BS24" s="189">
        <f>SUM(F25,F26,F27,L25,L26,L27,R25,R26,R27,X25,X26,X27,AD25,AD26,AD27,AJ25,AJ26,AJ27,AP25,AP26,AP27,AV25,AV26,AV27,BB25,BB26,BB27,BH25,BH26,BH27)</f>
        <v>0</v>
      </c>
      <c r="BT24" s="162" t="e">
        <f>SUM(BR24/BS24)</f>
        <v>#DIV/0!</v>
      </c>
      <c r="BU24" s="166">
        <f>$BV24</f>
        <v>6</v>
      </c>
      <c r="BV24" s="1">
        <f>RANK(BY24,BY$4:BY$43)</f>
        <v>6</v>
      </c>
      <c r="BW24" s="21">
        <f>IF(BN24=0,0,IF(BP24=0,9,BQ24))</f>
        <v>0</v>
      </c>
      <c r="BX24" s="1">
        <f>IF(BR24=0,0,BT24)</f>
        <v>0</v>
      </c>
      <c r="BY24" s="1">
        <f>BJ24+0.01*BW24+0.00001*BX24</f>
        <v>0</v>
      </c>
    </row>
    <row r="25" spans="1:77" ht="12" hidden="1" customHeight="1">
      <c r="A25" s="225">
        <f>AF3</f>
        <v>0</v>
      </c>
      <c r="B25" s="193"/>
      <c r="C25" s="33" t="str">
        <f>AK5</f>
        <v/>
      </c>
      <c r="D25" s="127">
        <f>AJ5</f>
        <v>0</v>
      </c>
      <c r="E25" s="127" t="s">
        <v>14</v>
      </c>
      <c r="F25" s="127">
        <f>AH5</f>
        <v>0</v>
      </c>
      <c r="G25" s="15" t="str">
        <f>AG5</f>
        <v/>
      </c>
      <c r="H25" s="196"/>
      <c r="I25" s="34" t="str">
        <f>AK9</f>
        <v/>
      </c>
      <c r="J25" s="34">
        <f>AJ9</f>
        <v>0</v>
      </c>
      <c r="K25" s="34" t="s">
        <v>13</v>
      </c>
      <c r="L25" s="35">
        <f>AH9</f>
        <v>0</v>
      </c>
      <c r="M25" s="48" t="str">
        <f>AG9</f>
        <v/>
      </c>
      <c r="N25" s="182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>
        <f>AG13</f>
        <v>0</v>
      </c>
      <c r="T25" s="182"/>
      <c r="U25" s="51" t="str">
        <f>AK17</f>
        <v/>
      </c>
      <c r="V25" s="34">
        <f>AJ17</f>
        <v>0</v>
      </c>
      <c r="W25" s="34" t="s">
        <v>13</v>
      </c>
      <c r="X25" s="35">
        <f>AH17</f>
        <v>0</v>
      </c>
      <c r="Y25" s="48" t="str">
        <f>AG17</f>
        <v/>
      </c>
      <c r="Z25" s="182"/>
      <c r="AA25" s="51" t="str">
        <f>AK21</f>
        <v/>
      </c>
      <c r="AB25" s="34">
        <f>AJ21</f>
        <v>0</v>
      </c>
      <c r="AC25" s="34" t="s">
        <v>13</v>
      </c>
      <c r="AD25" s="35">
        <f>AH21</f>
        <v>0</v>
      </c>
      <c r="AE25" s="48" t="str">
        <f>AG21</f>
        <v/>
      </c>
      <c r="AF25" s="214"/>
      <c r="AG25" s="215"/>
      <c r="AH25" s="215"/>
      <c r="AI25" s="215"/>
      <c r="AJ25" s="215"/>
      <c r="AK25" s="216"/>
      <c r="AL25" s="203"/>
      <c r="AM25" s="16" t="str">
        <f>IF(AN25="","",IF(AN25&gt;AP25,1,0))</f>
        <v/>
      </c>
      <c r="AN25" s="17"/>
      <c r="AO25" s="16" t="s">
        <v>13</v>
      </c>
      <c r="AP25" s="18"/>
      <c r="AQ25" s="16" t="str">
        <f>IF(AP25="","",IF(AP25&gt;AN25,1,0))</f>
        <v/>
      </c>
      <c r="AR25" s="185"/>
      <c r="AS25" s="34" t="str">
        <f>IF(AT25="","",IF(AT25&gt;AV25,1,0))</f>
        <v/>
      </c>
      <c r="AT25" s="41"/>
      <c r="AU25" s="34" t="s">
        <v>13</v>
      </c>
      <c r="AV25" s="67"/>
      <c r="AW25" s="34" t="str">
        <f>IF(AV25="","",IF(AV25&gt;AT25,1,0))</f>
        <v/>
      </c>
      <c r="AX25" s="203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203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171"/>
      <c r="BK25" s="171"/>
      <c r="BL25" s="171"/>
      <c r="BM25" s="176"/>
      <c r="BN25" s="179"/>
      <c r="BO25" s="160"/>
      <c r="BP25" s="160"/>
      <c r="BQ25" s="157"/>
      <c r="BR25" s="160"/>
      <c r="BS25" s="160"/>
      <c r="BT25" s="163"/>
      <c r="BU25" s="166"/>
      <c r="BW25" s="21"/>
    </row>
    <row r="26" spans="1:77" ht="12" hidden="1" customHeight="1">
      <c r="A26" s="225"/>
      <c r="B26" s="193"/>
      <c r="C26" s="33" t="str">
        <f>AK6</f>
        <v/>
      </c>
      <c r="D26" s="127">
        <f>AJ6</f>
        <v>0</v>
      </c>
      <c r="E26" s="127" t="s">
        <v>14</v>
      </c>
      <c r="F26" s="127">
        <f>AH6</f>
        <v>0</v>
      </c>
      <c r="G26" s="15" t="str">
        <f>AG6</f>
        <v/>
      </c>
      <c r="H26" s="196"/>
      <c r="I26" s="34" t="str">
        <f>AK10</f>
        <v/>
      </c>
      <c r="J26" s="34">
        <f>AJ10</f>
        <v>0</v>
      </c>
      <c r="K26" s="34"/>
      <c r="L26" s="35">
        <f>AH10</f>
        <v>0</v>
      </c>
      <c r="M26" s="48" t="str">
        <f>AG10</f>
        <v/>
      </c>
      <c r="N26" s="182"/>
      <c r="O26" s="34" t="str">
        <f>AK14</f>
        <v/>
      </c>
      <c r="P26" s="34">
        <f>AJ14</f>
        <v>0</v>
      </c>
      <c r="Q26" s="34"/>
      <c r="R26" s="35">
        <f>AH14</f>
        <v>0</v>
      </c>
      <c r="S26" s="48">
        <f>AG14</f>
        <v>0</v>
      </c>
      <c r="T26" s="182"/>
      <c r="U26" s="51" t="str">
        <f>AK18</f>
        <v/>
      </c>
      <c r="V26" s="34">
        <f>AJ18</f>
        <v>0</v>
      </c>
      <c r="W26" s="34"/>
      <c r="X26" s="35">
        <f>AH18</f>
        <v>0</v>
      </c>
      <c r="Y26" s="48" t="str">
        <f>AG18</f>
        <v/>
      </c>
      <c r="Z26" s="182"/>
      <c r="AA26" s="51" t="str">
        <f>AK22</f>
        <v/>
      </c>
      <c r="AB26" s="34">
        <f>AJ22</f>
        <v>0</v>
      </c>
      <c r="AC26" s="34"/>
      <c r="AD26" s="35">
        <f>AH22</f>
        <v>0</v>
      </c>
      <c r="AE26" s="48" t="str">
        <f>AG22</f>
        <v/>
      </c>
      <c r="AF26" s="214"/>
      <c r="AG26" s="215"/>
      <c r="AH26" s="215"/>
      <c r="AI26" s="215"/>
      <c r="AJ26" s="215"/>
      <c r="AK26" s="216"/>
      <c r="AL26" s="203"/>
      <c r="AM26" s="16" t="str">
        <f>IF(AN26="","",IF(AN26&gt;AP26,1,0))</f>
        <v/>
      </c>
      <c r="AN26" s="19"/>
      <c r="AO26" s="16"/>
      <c r="AP26" s="20"/>
      <c r="AQ26" s="16" t="str">
        <f>IF(AP26="","",IF(AP26&gt;AN26,1,0))</f>
        <v/>
      </c>
      <c r="AR26" s="185"/>
      <c r="AS26" s="34" t="str">
        <f>IF(AT26="","",IF(AT26&gt;AV26,1,0))</f>
        <v/>
      </c>
      <c r="AT26" s="34"/>
      <c r="AU26" s="34" t="s">
        <v>13</v>
      </c>
      <c r="AV26" s="35"/>
      <c r="AW26" s="34" t="str">
        <f>IF(AV26="","",IF(AV26&gt;AT26,1,0))</f>
        <v/>
      </c>
      <c r="AX26" s="203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203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171"/>
      <c r="BK26" s="171"/>
      <c r="BL26" s="171"/>
      <c r="BM26" s="176"/>
      <c r="BN26" s="179"/>
      <c r="BO26" s="160"/>
      <c r="BP26" s="160"/>
      <c r="BQ26" s="157"/>
      <c r="BR26" s="160"/>
      <c r="BS26" s="160"/>
      <c r="BT26" s="163"/>
      <c r="BU26" s="166"/>
      <c r="BW26" s="21"/>
    </row>
    <row r="27" spans="1:77" ht="12" hidden="1" customHeight="1" thickBot="1">
      <c r="A27" s="226"/>
      <c r="B27" s="221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06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200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200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200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217"/>
      <c r="AG27" s="218"/>
      <c r="AH27" s="218"/>
      <c r="AI27" s="218"/>
      <c r="AJ27" s="218"/>
      <c r="AK27" s="219"/>
      <c r="AL27" s="204"/>
      <c r="AM27" s="16" t="str">
        <f>IF(AN27="","",IF(AN27&gt;AP27,1,0))</f>
        <v/>
      </c>
      <c r="AN27" s="25"/>
      <c r="AO27" s="26" t="s">
        <v>13</v>
      </c>
      <c r="AP27" s="27"/>
      <c r="AQ27" s="16" t="str">
        <f>IF(AP27="","",IF(AP27&gt;AN27,1,0))</f>
        <v/>
      </c>
      <c r="AR27" s="201"/>
      <c r="AS27" s="34" t="str">
        <f>IF(AT27="","",IF(AT27&gt;AV27,1,0))</f>
        <v/>
      </c>
      <c r="AT27" s="38"/>
      <c r="AU27" s="38" t="s">
        <v>13</v>
      </c>
      <c r="AV27" s="46"/>
      <c r="AW27" s="34" t="str">
        <f>IF(AV27="","",IF(AV27&gt;AT27,1,0))</f>
        <v/>
      </c>
      <c r="AX27" s="204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204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174"/>
      <c r="BK27" s="174"/>
      <c r="BL27" s="174"/>
      <c r="BM27" s="177"/>
      <c r="BN27" s="199"/>
      <c r="BO27" s="190"/>
      <c r="BP27" s="190"/>
      <c r="BQ27" s="191"/>
      <c r="BR27" s="190"/>
      <c r="BS27" s="190"/>
      <c r="BT27" s="187"/>
      <c r="BU27" s="188"/>
      <c r="BW27" s="21"/>
    </row>
    <row r="28" spans="1:77" ht="12" hidden="1" customHeight="1">
      <c r="A28" s="28">
        <f>AF2</f>
        <v>0</v>
      </c>
      <c r="B28" s="220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195" t="str">
        <f>AL8</f>
        <v>⑭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181" t="str">
        <f>AL12</f>
        <v>⑪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181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181"/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181" t="str">
        <f>AL24</f>
        <v>③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211"/>
      <c r="AM28" s="212"/>
      <c r="AN28" s="212"/>
      <c r="AO28" s="212"/>
      <c r="AP28" s="212"/>
      <c r="AQ28" s="213"/>
      <c r="AR28" s="202" t="s">
        <v>33</v>
      </c>
      <c r="AS28" s="11" t="str">
        <f>IF(AT29="","",SUM(AS29:AS31))</f>
        <v/>
      </c>
      <c r="AT28" s="12"/>
      <c r="AU28" s="13" t="s">
        <v>13</v>
      </c>
      <c r="AV28" s="11" t="str">
        <f>IF(AV29="","",SUM(AW29:AW31))</f>
        <v/>
      </c>
      <c r="AW28" s="12"/>
      <c r="AX28" s="202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202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173">
        <f>SUMPRODUCT((J28=2)+(D28=2)+(P28=2)+(V28=2)+(AB28=2)+(AH28=2)+(AS28=2)+(AY28=2)+(BE28=2))</f>
        <v>0</v>
      </c>
      <c r="BK28" s="205" t="s">
        <v>14</v>
      </c>
      <c r="BL28" s="173">
        <f>SUMPRODUCT((L28=2)+(R28=2)+(X28=2)+(AD28=2)+(AJ28=2)+(AP28=2)+(AV28=2)+(BB28=2)+(BH28=2))</f>
        <v>0</v>
      </c>
      <c r="BM28" s="175">
        <f t="shared" ref="BM28" si="5">SUM(BJ28*2)+BL28</f>
        <v>0</v>
      </c>
      <c r="BN28" s="198">
        <f>SUM(D28,J28,V28,AB28,AH28,P28,AS28,AY28,BE28)</f>
        <v>0</v>
      </c>
      <c r="BO28" s="189" t="s">
        <v>14</v>
      </c>
      <c r="BP28" s="189">
        <f>SUM(F28,L28,R28,X28,AD28,AJ28,AP28,AV28,BB28,BH28)</f>
        <v>0</v>
      </c>
      <c r="BQ28" s="156" t="e">
        <f>SUM(BN28/BP28)</f>
        <v>#DIV/0!</v>
      </c>
      <c r="BR28" s="189">
        <f>SUM(J29,J30,J31,P29,P30,P31,V29,V30,V31,AB29,AB30,AB31,AH29,AH30,AH31,AN29,AN30,AN31,AT29,AT30,AT31,AZ29,AZ30,AZ31,BF29,BF30,BF31,D29,D30,D31)</f>
        <v>0</v>
      </c>
      <c r="BS28" s="189">
        <f>SUM(F29,F30,F31,L29,L30,L31,R29,R30,R31,X29,X30,X31,AD29,AD30,AD31,AJ29,AJ30,AJ31,AP29,AP30,AP31,AV29,AV30,AV31,BB29,BB30,BB31,BH29,BH30,BH31)</f>
        <v>0</v>
      </c>
      <c r="BT28" s="162" t="e">
        <f>SUM(BR28/BS28)</f>
        <v>#DIV/0!</v>
      </c>
      <c r="BU28" s="166">
        <f>$BV28</f>
        <v>6</v>
      </c>
      <c r="BV28" s="1">
        <f>RANK(BY28,BY$4:BY$43)</f>
        <v>6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>
      <c r="A29" s="207">
        <f>AL3</f>
        <v>0</v>
      </c>
      <c r="B29" s="193"/>
      <c r="C29" s="33" t="str">
        <f>AQ5</f>
        <v/>
      </c>
      <c r="D29" s="127">
        <f>AP5</f>
        <v>0</v>
      </c>
      <c r="E29" s="127" t="s">
        <v>13</v>
      </c>
      <c r="F29" s="127">
        <f>AN5</f>
        <v>0</v>
      </c>
      <c r="G29" s="15" t="str">
        <f>AM5</f>
        <v/>
      </c>
      <c r="H29" s="196"/>
      <c r="I29" s="34" t="str">
        <f>AQ5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182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182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182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182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214"/>
      <c r="AM29" s="215"/>
      <c r="AN29" s="215"/>
      <c r="AO29" s="215"/>
      <c r="AP29" s="215"/>
      <c r="AQ29" s="216"/>
      <c r="AR29" s="203"/>
      <c r="AS29" s="16" t="str">
        <f>IF(AT29="","",IF(AT29&gt;AV29,1,0))</f>
        <v/>
      </c>
      <c r="AT29" s="17"/>
      <c r="AU29" s="16" t="s">
        <v>13</v>
      </c>
      <c r="AV29" s="18"/>
      <c r="AW29" s="16" t="str">
        <f>IF(AV29="","",IF(AV29&gt;AT29,1,0))</f>
        <v/>
      </c>
      <c r="AX29" s="203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203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171"/>
      <c r="BK29" s="171"/>
      <c r="BL29" s="171"/>
      <c r="BM29" s="176"/>
      <c r="BN29" s="179"/>
      <c r="BO29" s="160"/>
      <c r="BP29" s="160"/>
      <c r="BQ29" s="157"/>
      <c r="BR29" s="160"/>
      <c r="BS29" s="160"/>
      <c r="BT29" s="163"/>
      <c r="BU29" s="166"/>
      <c r="BW29" s="21"/>
    </row>
    <row r="30" spans="1:77" ht="12" hidden="1" customHeight="1">
      <c r="A30" s="207"/>
      <c r="B30" s="193"/>
      <c r="C30" s="33" t="str">
        <f>AQ6</f>
        <v/>
      </c>
      <c r="D30" s="127">
        <f>AP6</f>
        <v>0</v>
      </c>
      <c r="E30" s="127" t="s">
        <v>13</v>
      </c>
      <c r="F30" s="127">
        <f>AN6</f>
        <v>0</v>
      </c>
      <c r="G30" s="15" t="str">
        <f>AM6</f>
        <v/>
      </c>
      <c r="H30" s="196"/>
      <c r="I30" s="34" t="str">
        <f>AQ6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182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182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182"/>
      <c r="AA30" s="51" t="str">
        <f t="shared" ref="AA30:AA31" si="6"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182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214"/>
      <c r="AM30" s="215"/>
      <c r="AN30" s="215"/>
      <c r="AO30" s="215"/>
      <c r="AP30" s="215"/>
      <c r="AQ30" s="216"/>
      <c r="AR30" s="203"/>
      <c r="AS30" s="16" t="str">
        <f>IF(AT30="","",IF(AT30&gt;AV30,1,0))</f>
        <v/>
      </c>
      <c r="AT30" s="19"/>
      <c r="AU30" s="16" t="s">
        <v>13</v>
      </c>
      <c r="AV30" s="20"/>
      <c r="AW30" s="16" t="str">
        <f>IF(AV30="","",IF(AV30&gt;AT30,1,0))</f>
        <v/>
      </c>
      <c r="AX30" s="203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203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171"/>
      <c r="BK30" s="171"/>
      <c r="BL30" s="171"/>
      <c r="BM30" s="176"/>
      <c r="BN30" s="179"/>
      <c r="BO30" s="160"/>
      <c r="BP30" s="160"/>
      <c r="BQ30" s="157"/>
      <c r="BR30" s="160"/>
      <c r="BS30" s="160"/>
      <c r="BT30" s="163"/>
      <c r="BU30" s="166"/>
      <c r="BW30" s="21"/>
    </row>
    <row r="31" spans="1:77" ht="12" hidden="1" customHeight="1" thickBot="1">
      <c r="A31" s="208"/>
      <c r="B31" s="221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06"/>
      <c r="I31" s="38" t="str">
        <f>AQ7</f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200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200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200"/>
      <c r="AA31" s="51" t="str">
        <f t="shared" si="6"/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200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217"/>
      <c r="AM31" s="218"/>
      <c r="AN31" s="218"/>
      <c r="AO31" s="218"/>
      <c r="AP31" s="218"/>
      <c r="AQ31" s="219"/>
      <c r="AR31" s="204"/>
      <c r="AS31" s="16" t="str">
        <f>IF(AT31="","",IF(AT31&gt;AV31,1,0))</f>
        <v/>
      </c>
      <c r="AT31" s="25"/>
      <c r="AU31" s="26" t="s">
        <v>13</v>
      </c>
      <c r="AV31" s="27"/>
      <c r="AW31" s="16" t="str">
        <f>IF(AV31="","",IF(AV31&gt;AT31,1,0))</f>
        <v/>
      </c>
      <c r="AX31" s="204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204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174"/>
      <c r="BK31" s="174"/>
      <c r="BL31" s="174"/>
      <c r="BM31" s="177"/>
      <c r="BN31" s="199"/>
      <c r="BO31" s="190"/>
      <c r="BP31" s="190"/>
      <c r="BQ31" s="191"/>
      <c r="BR31" s="190"/>
      <c r="BS31" s="190"/>
      <c r="BT31" s="187"/>
      <c r="BU31" s="188"/>
      <c r="BW31" s="21"/>
    </row>
    <row r="32" spans="1:77" ht="12" hidden="1" customHeight="1">
      <c r="A32" s="28">
        <f>$AR$2</f>
        <v>0</v>
      </c>
      <c r="B32" s="209">
        <f>$AR$4</f>
        <v>0</v>
      </c>
      <c r="C32" s="90"/>
      <c r="D32" s="96" t="str">
        <f>AV4</f>
        <v/>
      </c>
      <c r="E32" s="96" t="s">
        <v>13</v>
      </c>
      <c r="F32" s="96" t="str">
        <f>$AS$4</f>
        <v/>
      </c>
      <c r="G32" s="53"/>
      <c r="H32" s="195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181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181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181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181">
        <f>$AR$24</f>
        <v>0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181" t="str">
        <f>$AR$28</f>
        <v>⑯</v>
      </c>
      <c r="AM32" s="30"/>
      <c r="AN32" s="30" t="str">
        <f>AV28</f>
        <v/>
      </c>
      <c r="AO32" s="30" t="s">
        <v>13</v>
      </c>
      <c r="AP32" s="43">
        <f>AT28</f>
        <v>0</v>
      </c>
      <c r="AQ32" s="31"/>
      <c r="AR32" s="184"/>
      <c r="AS32" s="124"/>
      <c r="AT32" s="30"/>
      <c r="AU32" s="30" t="s">
        <v>13</v>
      </c>
      <c r="AV32" s="43"/>
      <c r="AW32" s="32"/>
      <c r="AX32" s="202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202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173">
        <f>SUMPRODUCT((J32=2)+(P32=2)+(V32=2)+(AB32=2)+(D32=2)+(AH32=2)+(AN32=2)+(AY32=2)+(BE32=2))</f>
        <v>0</v>
      </c>
      <c r="BK32" s="205" t="s">
        <v>14</v>
      </c>
      <c r="BL32" s="173">
        <f>SUMPRODUCT((L32=2)+(R32=2)+(X32=2)+(AD32=2)+(AJ32=2)+(AP32=2)+(F32=2)+(BB32=2)+(BH32=2))</f>
        <v>0</v>
      </c>
      <c r="BM32" s="175">
        <f t="shared" ref="BM32" si="7">SUM(BJ32*2)+BL32</f>
        <v>0</v>
      </c>
      <c r="BN32" s="198">
        <f>SUM(D32,J32,P32,V32,AB32,AH32,AN32,AS32,AY32,BE32)</f>
        <v>0</v>
      </c>
      <c r="BO32" s="189" t="s">
        <v>14</v>
      </c>
      <c r="BP32" s="189">
        <f>SUM(F32,L32,R32,X32,AD32,AJ32,AP32,BB32,BH32)</f>
        <v>0</v>
      </c>
      <c r="BQ32" s="156" t="e">
        <f>SUM(BN32/BP32)</f>
        <v>#DIV/0!</v>
      </c>
      <c r="BR32" s="189">
        <f>SUM(J33,J34,J35,P33,P34,P35,V33,V34,V35,AB33,AB34,AB35,AH33,AH34,AH35,AN33,AN34,AN35,AT33,AT34,AT35,AZ33,AZ34,AZ35,BF33,BF34,BF35,D33,D34,D35)</f>
        <v>0</v>
      </c>
      <c r="BS32" s="189">
        <f>SUM(F33,F34,F35,L33,L34,L35,R33,R34,R35,X33,X34,X35,AD33,AD34,AD35,AJ33,AJ34,AJ35,AP33,AP34,AP35,AV33,AV34,AV35,BB33,BB34,BB35,BH33,BH34,BH35)</f>
        <v>0</v>
      </c>
      <c r="BT32" s="162" t="e">
        <f>SUM(BR32/BS32)</f>
        <v>#DIV/0!</v>
      </c>
      <c r="BU32" s="166">
        <f>$BV32</f>
        <v>6</v>
      </c>
      <c r="BV32" s="1">
        <f>RANK(BY32,BY$4:BY$43)</f>
        <v>6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168">
        <f>$AR$3</f>
        <v>0</v>
      </c>
      <c r="B33" s="210"/>
      <c r="C33" s="55" t="str">
        <f>AW5</f>
        <v/>
      </c>
      <c r="D33" s="34">
        <f>AV5</f>
        <v>0</v>
      </c>
      <c r="E33" s="127" t="s">
        <v>13</v>
      </c>
      <c r="F33" s="127">
        <f>AT5</f>
        <v>0</v>
      </c>
      <c r="G33" s="15" t="str">
        <f>AS5</f>
        <v/>
      </c>
      <c r="H33" s="196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182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182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182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182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182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185"/>
      <c r="AS33" s="125"/>
      <c r="AT33" s="34"/>
      <c r="AU33" s="34" t="s">
        <v>13</v>
      </c>
      <c r="AV33" s="35"/>
      <c r="AW33" s="36"/>
      <c r="AX33" s="203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203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171"/>
      <c r="BK33" s="171"/>
      <c r="BL33" s="171"/>
      <c r="BM33" s="176"/>
      <c r="BN33" s="179"/>
      <c r="BO33" s="160"/>
      <c r="BP33" s="160"/>
      <c r="BQ33" s="157"/>
      <c r="BR33" s="160"/>
      <c r="BS33" s="160"/>
      <c r="BT33" s="163"/>
      <c r="BU33" s="166"/>
      <c r="BW33" s="21"/>
    </row>
    <row r="34" spans="1:77" ht="12" hidden="1" customHeight="1">
      <c r="A34" s="169"/>
      <c r="B34" s="210"/>
      <c r="C34" s="55" t="str">
        <f>AW6</f>
        <v/>
      </c>
      <c r="D34" s="34">
        <f>AV6</f>
        <v>0</v>
      </c>
      <c r="E34" s="127" t="s">
        <v>13</v>
      </c>
      <c r="F34" s="127">
        <f>AT6</f>
        <v>0</v>
      </c>
      <c r="G34" s="15" t="str">
        <f>AS6</f>
        <v/>
      </c>
      <c r="H34" s="196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182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182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182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182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182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185"/>
      <c r="AS34" s="125"/>
      <c r="AT34" s="34"/>
      <c r="AU34" s="34" t="s">
        <v>13</v>
      </c>
      <c r="AV34" s="35"/>
      <c r="AW34" s="36"/>
      <c r="AX34" s="203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203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171"/>
      <c r="BK34" s="171"/>
      <c r="BL34" s="171"/>
      <c r="BM34" s="176"/>
      <c r="BN34" s="179"/>
      <c r="BO34" s="160"/>
      <c r="BP34" s="160"/>
      <c r="BQ34" s="157"/>
      <c r="BR34" s="160"/>
      <c r="BS34" s="160"/>
      <c r="BT34" s="163"/>
      <c r="BU34" s="166"/>
      <c r="BW34" s="21"/>
    </row>
    <row r="35" spans="1:77" ht="12" hidden="1" customHeight="1" thickBot="1">
      <c r="A35" s="192"/>
      <c r="B35" s="210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06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200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200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200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200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200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01"/>
      <c r="AS35" s="126"/>
      <c r="AT35" s="38"/>
      <c r="AU35" s="38" t="s">
        <v>13</v>
      </c>
      <c r="AV35" s="46"/>
      <c r="AW35" s="39"/>
      <c r="AX35" s="204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204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174"/>
      <c r="BK35" s="174"/>
      <c r="BL35" s="174"/>
      <c r="BM35" s="177"/>
      <c r="BN35" s="199"/>
      <c r="BO35" s="190"/>
      <c r="BP35" s="190"/>
      <c r="BQ35" s="191"/>
      <c r="BR35" s="190"/>
      <c r="BS35" s="190"/>
      <c r="BT35" s="187"/>
      <c r="BU35" s="188"/>
      <c r="BW35" s="21"/>
    </row>
    <row r="36" spans="1:77" ht="12" hidden="1" customHeight="1">
      <c r="A36" s="28">
        <f>$AX$2</f>
        <v>0</v>
      </c>
      <c r="B36" s="193">
        <f>$AX$4</f>
        <v>0</v>
      </c>
      <c r="C36" s="40"/>
      <c r="D36" s="96" t="str">
        <f>$BB$4</f>
        <v/>
      </c>
      <c r="E36" s="96" t="s">
        <v>13</v>
      </c>
      <c r="F36" s="41">
        <f>$AZ$4</f>
        <v>0</v>
      </c>
      <c r="G36" s="42"/>
      <c r="H36" s="195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181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181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181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181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181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181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184"/>
      <c r="AY36" s="124"/>
      <c r="AZ36" s="30"/>
      <c r="BA36" s="30" t="s">
        <v>13</v>
      </c>
      <c r="BB36" s="43"/>
      <c r="BC36" s="31"/>
      <c r="BD36" s="202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173">
        <f>SUMPRODUCT((D36=2)+(J36=2)+(V36=2)+(P36=2)+(AB36=2)+(AH36=2)+(AN36=2)+(AT36=2)+(BE36=2))</f>
        <v>0</v>
      </c>
      <c r="BK36" s="205" t="s">
        <v>14</v>
      </c>
      <c r="BL36" s="173">
        <f>SUMPRODUCT((L36=2)+(R36=2)+(X36=2)+(AC36=2)+(AJ36=2)+(AP36=2)+(AV36=2)+(BB36=2)+(BH36=2))</f>
        <v>0</v>
      </c>
      <c r="BM36" s="175">
        <f t="shared" ref="BM36" si="8">SUM(BJ36*2)+BL36</f>
        <v>0</v>
      </c>
      <c r="BN36" s="198">
        <f>SUM(D36,J36,P36,V36,AB36,AG36,AN36,AT36,BE36)</f>
        <v>0</v>
      </c>
      <c r="BO36" s="189" t="s">
        <v>14</v>
      </c>
      <c r="BP36" s="189">
        <f>SUM(F36,L36,R36,X36,AD36,AJ36,AP36,AV36,BH36)</f>
        <v>0</v>
      </c>
      <c r="BQ36" s="156" t="e">
        <f>SUM(BN36/BP36)</f>
        <v>#DIV/0!</v>
      </c>
      <c r="BR36" s="189">
        <f>SUM(J37,J38,J39,P37,P38,P39,V37,V38,V39,AB37,AB38,AB39,AH37,AH38,AH39,AN37,AN38,AN39,AT37,AT38,AT39,AZ37,AZ38,AZ39,BF37,BF38,BF39,D37,D38,D39)</f>
        <v>0</v>
      </c>
      <c r="BS36" s="189">
        <f>SUM(F37,F38,F39,L37,L38,L39,R37,R38,R39,X37,X38,X39,AD37,AD38,AD39,AJ37,AJ38,AJ39,AP37,AP38,AP39,AV37,AV38,AV39,BB37,BB38,BB39,BH37,BH38,BH39)</f>
        <v>0</v>
      </c>
      <c r="BT36" s="162" t="e">
        <f>SUM(BR36/BS36)</f>
        <v>#DIV/0!</v>
      </c>
      <c r="BU36" s="166">
        <f>$BV36</f>
        <v>6</v>
      </c>
      <c r="BV36" s="1">
        <f>RANK(BY36,BY$4:BY$43)</f>
        <v>6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168">
        <f>$AX$3</f>
        <v>0</v>
      </c>
      <c r="B37" s="193"/>
      <c r="C37" s="33" t="str">
        <f>BC5</f>
        <v/>
      </c>
      <c r="D37" s="127">
        <f>BB5</f>
        <v>0</v>
      </c>
      <c r="E37" s="127" t="s">
        <v>13</v>
      </c>
      <c r="F37" s="34">
        <f>$AZ$5</f>
        <v>0</v>
      </c>
      <c r="G37" s="48" t="str">
        <f>AY5</f>
        <v/>
      </c>
      <c r="H37" s="196"/>
      <c r="I37" s="34" t="str">
        <f>BC9</f>
        <v/>
      </c>
      <c r="J37" s="127">
        <f>BB9</f>
        <v>0</v>
      </c>
      <c r="K37" s="127" t="s">
        <v>13</v>
      </c>
      <c r="L37" s="14">
        <f>AZ9</f>
        <v>0</v>
      </c>
      <c r="M37" s="15" t="str">
        <f>AY9</f>
        <v/>
      </c>
      <c r="N37" s="182"/>
      <c r="O37" s="34" t="str">
        <f>BC13</f>
        <v/>
      </c>
      <c r="P37" s="59">
        <f>BB13</f>
        <v>0</v>
      </c>
      <c r="Q37" s="127" t="s">
        <v>13</v>
      </c>
      <c r="R37" s="127">
        <f>AZ13</f>
        <v>0</v>
      </c>
      <c r="S37" s="60" t="str">
        <f>AY13</f>
        <v/>
      </c>
      <c r="T37" s="182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182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182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182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182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185"/>
      <c r="AY37" s="125"/>
      <c r="AZ37" s="34"/>
      <c r="BA37" s="34" t="s">
        <v>13</v>
      </c>
      <c r="BB37" s="35"/>
      <c r="BC37" s="48"/>
      <c r="BD37" s="203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171"/>
      <c r="BK37" s="171"/>
      <c r="BL37" s="171"/>
      <c r="BM37" s="176"/>
      <c r="BN37" s="179"/>
      <c r="BO37" s="160"/>
      <c r="BP37" s="160"/>
      <c r="BQ37" s="157"/>
      <c r="BR37" s="160"/>
      <c r="BS37" s="160"/>
      <c r="BT37" s="163"/>
      <c r="BU37" s="166"/>
      <c r="BW37" s="21"/>
    </row>
    <row r="38" spans="1:77" ht="12" hidden="1" customHeight="1">
      <c r="A38" s="169"/>
      <c r="B38" s="193"/>
      <c r="C38" s="33" t="str">
        <f>BC6</f>
        <v/>
      </c>
      <c r="D38" s="127">
        <f>BB6</f>
        <v>0</v>
      </c>
      <c r="E38" s="127" t="s">
        <v>13</v>
      </c>
      <c r="F38" s="34">
        <f>AZ6</f>
        <v>0</v>
      </c>
      <c r="G38" s="48" t="str">
        <f>AY6</f>
        <v/>
      </c>
      <c r="H38" s="196"/>
      <c r="I38" s="34" t="str">
        <f>BC10</f>
        <v/>
      </c>
      <c r="J38" s="127">
        <f>BB10</f>
        <v>0</v>
      </c>
      <c r="K38" s="127" t="s">
        <v>13</v>
      </c>
      <c r="L38" s="14">
        <f>AZ10</f>
        <v>0</v>
      </c>
      <c r="M38" s="15" t="str">
        <f>AY10</f>
        <v/>
      </c>
      <c r="N38" s="182"/>
      <c r="O38" s="34" t="str">
        <f>BC14</f>
        <v/>
      </c>
      <c r="P38" s="62">
        <f>BB14</f>
        <v>0</v>
      </c>
      <c r="Q38" s="127" t="s">
        <v>13</v>
      </c>
      <c r="R38" s="127">
        <f>AZ14</f>
        <v>0</v>
      </c>
      <c r="S38" s="15" t="str">
        <f>AY14</f>
        <v/>
      </c>
      <c r="T38" s="182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182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182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182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182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185"/>
      <c r="AY38" s="125"/>
      <c r="AZ38" s="34"/>
      <c r="BA38" s="34" t="s">
        <v>13</v>
      </c>
      <c r="BB38" s="35"/>
      <c r="BC38" s="48"/>
      <c r="BD38" s="203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171"/>
      <c r="BK38" s="171"/>
      <c r="BL38" s="171"/>
      <c r="BM38" s="176"/>
      <c r="BN38" s="179"/>
      <c r="BO38" s="160"/>
      <c r="BP38" s="160"/>
      <c r="BQ38" s="157"/>
      <c r="BR38" s="160"/>
      <c r="BS38" s="160"/>
      <c r="BT38" s="163"/>
      <c r="BU38" s="166"/>
      <c r="BW38" s="21"/>
    </row>
    <row r="39" spans="1:77" ht="12" hidden="1" customHeight="1" thickBot="1">
      <c r="A39" s="192"/>
      <c r="B39" s="193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06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200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200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200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200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200"/>
      <c r="AM39" s="126" t="str">
        <f>BC31</f>
        <v/>
      </c>
      <c r="AN39" s="123">
        <f>BB31</f>
        <v>0</v>
      </c>
      <c r="AO39" s="123" t="s">
        <v>13</v>
      </c>
      <c r="AP39" s="64">
        <f>AZ31</f>
        <v>0</v>
      </c>
      <c r="AQ39" s="39" t="str">
        <f>AY31</f>
        <v/>
      </c>
      <c r="AR39" s="200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01"/>
      <c r="AY39" s="126"/>
      <c r="AZ39" s="38"/>
      <c r="BA39" s="38" t="s">
        <v>13</v>
      </c>
      <c r="BB39" s="46"/>
      <c r="BC39" s="49"/>
      <c r="BD39" s="204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174"/>
      <c r="BK39" s="174"/>
      <c r="BL39" s="174"/>
      <c r="BM39" s="177"/>
      <c r="BN39" s="199"/>
      <c r="BO39" s="190"/>
      <c r="BP39" s="190"/>
      <c r="BQ39" s="191"/>
      <c r="BR39" s="190"/>
      <c r="BS39" s="190"/>
      <c r="BT39" s="187"/>
      <c r="BU39" s="188"/>
      <c r="BW39" s="21"/>
    </row>
    <row r="40" spans="1:77" ht="12" hidden="1" customHeight="1">
      <c r="A40" s="66">
        <f>$BD$2</f>
        <v>0</v>
      </c>
      <c r="B40" s="193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195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181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181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181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181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181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181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181">
        <f>$BD$36</f>
        <v>0</v>
      </c>
      <c r="AY40" s="125"/>
      <c r="AZ40" s="41" t="str">
        <f>BH36</f>
        <v/>
      </c>
      <c r="BA40" s="41" t="s">
        <v>13</v>
      </c>
      <c r="BB40" s="67" t="str">
        <f>BE36</f>
        <v/>
      </c>
      <c r="BC40" s="68"/>
      <c r="BD40" s="184"/>
      <c r="BE40" s="125"/>
      <c r="BF40" s="41"/>
      <c r="BG40" s="41" t="s">
        <v>13</v>
      </c>
      <c r="BH40" s="67"/>
      <c r="BI40" s="120"/>
      <c r="BJ40" s="173">
        <f>SUMPRODUCT((J40=2)+(P40=2)+(V40=2)+(AB40=2)+(AH40=2)+(D40=2)+(AN40=2)+(AT40=2)+(AZ40=2))</f>
        <v>0</v>
      </c>
      <c r="BK40" s="171" t="s">
        <v>14</v>
      </c>
      <c r="BL40" s="173">
        <f>SUMPRODUCT((L40=2)+(R40=2)+(X40=2)+(AD40=2)+(AJ40=2)+(F40=2)+(AP40=2)+(AV40=2)+(BB40=2))</f>
        <v>0</v>
      </c>
      <c r="BM40" s="175">
        <f t="shared" ref="BM40" si="9">SUM(BJ40*2)+BL40</f>
        <v>0</v>
      </c>
      <c r="BN40" s="178">
        <f>SUM(D40,J40,P40,V40,AB40,AH40,AN40,AT40,AZ40,BD40)</f>
        <v>0</v>
      </c>
      <c r="BO40" s="159" t="s">
        <v>14</v>
      </c>
      <c r="BP40" s="159">
        <f>SUM(F40,L40,R40,X40,AD40,AJ40,AP40,AV40,BB40)</f>
        <v>0</v>
      </c>
      <c r="BQ40" s="156" t="e">
        <f>SUM(BN40/BP40)</f>
        <v>#DIV/0!</v>
      </c>
      <c r="BR40" s="159">
        <f>SUM(J41,J42,J43,P41,P42,P43,V41,V42,V43,AB41,AB42,AB43,AH41,AH42,AH43,AN41,AN42,AN43,AT41,AT42,AT43,AZ41,AZ42,AZ43,BF41,BF42,BF43,D41,D42,D43)</f>
        <v>0</v>
      </c>
      <c r="BS40" s="159">
        <f>SUM(F41,F42,F43,L41,L42,L43,R41,R42,R43,X41,X42,X43,AD41,AD42,AD43,AJ41,AJ42,AJ43,AP41,AP42,AP43,AV41,AV42,AV43,BB41,BB42,BB43,BH41,BH42,BH43)</f>
        <v>0</v>
      </c>
      <c r="BT40" s="162" t="e">
        <f>SUM(BR40/BS40)</f>
        <v>#DIV/0!</v>
      </c>
      <c r="BU40" s="165">
        <f>$BV40</f>
        <v>6</v>
      </c>
      <c r="BV40" s="1">
        <f>RANK(BY40,BY$4:BY$43)</f>
        <v>6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168">
        <f>$BD$3</f>
        <v>0</v>
      </c>
      <c r="B41" s="193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196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182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182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182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182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182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182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182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185"/>
      <c r="BE41" s="34"/>
      <c r="BF41" s="34"/>
      <c r="BG41" s="34" t="s">
        <v>13</v>
      </c>
      <c r="BH41" s="35"/>
      <c r="BI41" s="34"/>
      <c r="BJ41" s="171"/>
      <c r="BK41" s="171"/>
      <c r="BL41" s="171"/>
      <c r="BM41" s="176"/>
      <c r="BN41" s="179"/>
      <c r="BO41" s="160"/>
      <c r="BP41" s="160"/>
      <c r="BQ41" s="157"/>
      <c r="BR41" s="160"/>
      <c r="BS41" s="160"/>
      <c r="BT41" s="163"/>
      <c r="BU41" s="166"/>
      <c r="BW41" s="21"/>
    </row>
    <row r="42" spans="1:77" ht="12" hidden="1" customHeight="1">
      <c r="A42" s="169"/>
      <c r="B42" s="193"/>
      <c r="C42" s="33" t="str">
        <f>BI6</f>
        <v/>
      </c>
      <c r="D42" s="127">
        <f>BH6</f>
        <v>0</v>
      </c>
      <c r="E42" s="127" t="s">
        <v>13</v>
      </c>
      <c r="F42" s="127">
        <f>BF6</f>
        <v>0</v>
      </c>
      <c r="G42" s="15" t="str">
        <f>BE6</f>
        <v/>
      </c>
      <c r="H42" s="196"/>
      <c r="I42" s="34" t="str">
        <f>BI10</f>
        <v/>
      </c>
      <c r="J42" s="127">
        <f>BH10</f>
        <v>0</v>
      </c>
      <c r="K42" s="127" t="s">
        <v>13</v>
      </c>
      <c r="L42" s="14">
        <f>BF10</f>
        <v>0</v>
      </c>
      <c r="M42" s="15" t="str">
        <f>BE10</f>
        <v/>
      </c>
      <c r="N42" s="182"/>
      <c r="O42" s="34" t="str">
        <f>BI14</f>
        <v/>
      </c>
      <c r="P42" s="127">
        <f>BH14</f>
        <v>0</v>
      </c>
      <c r="Q42" s="127" t="s">
        <v>13</v>
      </c>
      <c r="R42" s="14">
        <f>BF14</f>
        <v>0</v>
      </c>
      <c r="S42" s="15" t="str">
        <f>BE14</f>
        <v/>
      </c>
      <c r="T42" s="182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182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182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182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182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182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185"/>
      <c r="BE42" s="34"/>
      <c r="BF42" s="34"/>
      <c r="BG42" s="34" t="s">
        <v>13</v>
      </c>
      <c r="BH42" s="35"/>
      <c r="BI42" s="34"/>
      <c r="BJ42" s="171"/>
      <c r="BK42" s="171"/>
      <c r="BL42" s="171"/>
      <c r="BM42" s="176"/>
      <c r="BN42" s="179"/>
      <c r="BO42" s="160"/>
      <c r="BP42" s="160"/>
      <c r="BQ42" s="157"/>
      <c r="BR42" s="160"/>
      <c r="BS42" s="160"/>
      <c r="BT42" s="163"/>
      <c r="BU42" s="166"/>
      <c r="BW42" s="21"/>
    </row>
    <row r="43" spans="1:77" ht="12" hidden="1" customHeight="1" thickBot="1">
      <c r="A43" s="170"/>
      <c r="B43" s="194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197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183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183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183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183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183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183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183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186"/>
      <c r="BE43" s="80"/>
      <c r="BF43" s="74"/>
      <c r="BG43" s="74" t="s">
        <v>13</v>
      </c>
      <c r="BH43" s="79"/>
      <c r="BI43" s="121"/>
      <c r="BJ43" s="174"/>
      <c r="BK43" s="172"/>
      <c r="BL43" s="174"/>
      <c r="BM43" s="177"/>
      <c r="BN43" s="180"/>
      <c r="BO43" s="161"/>
      <c r="BP43" s="161"/>
      <c r="BQ43" s="158"/>
      <c r="BR43" s="161"/>
      <c r="BS43" s="161"/>
      <c r="BT43" s="164"/>
      <c r="BU43" s="167"/>
    </row>
    <row r="44" spans="1:77" ht="14.25" thickTop="1">
      <c r="N44" s="82"/>
      <c r="O44" s="82"/>
      <c r="BJ44" s="152"/>
      <c r="BK44" s="152"/>
      <c r="BL44" s="153"/>
      <c r="BM44" s="154"/>
      <c r="BN44" s="154"/>
      <c r="BQ44" s="83"/>
    </row>
    <row r="45" spans="1:77">
      <c r="BQ45" s="83"/>
    </row>
    <row r="46" spans="1:77" ht="19.5" customHeight="1"/>
    <row r="47" spans="1:77" ht="15" customHeight="1"/>
    <row r="48" spans="1:77" ht="14.25" thickBot="1"/>
    <row r="49" spans="1:61" ht="41.25" customHeight="1" thickTop="1">
      <c r="A49" s="84" t="str">
        <f>$A$3</f>
        <v>チーム名</v>
      </c>
      <c r="B49" s="155" t="str">
        <f>$B$3</f>
        <v>ちゃるめらず</v>
      </c>
      <c r="C49" s="155"/>
      <c r="D49" s="155"/>
      <c r="E49" s="155"/>
      <c r="F49" s="155"/>
      <c r="G49" s="155"/>
      <c r="H49" s="141" t="str">
        <f>H3</f>
        <v>Vamos</v>
      </c>
      <c r="I49" s="141"/>
      <c r="J49" s="141"/>
      <c r="K49" s="141"/>
      <c r="L49" s="141"/>
      <c r="M49" s="141"/>
      <c r="N49" s="141" t="str">
        <f>$N$3</f>
        <v>Nレディース</v>
      </c>
      <c r="O49" s="141"/>
      <c r="P49" s="141"/>
      <c r="Q49" s="141"/>
      <c r="R49" s="141"/>
      <c r="S49" s="141"/>
      <c r="T49" s="141" t="str">
        <f>$T$3</f>
        <v>中川クラブ</v>
      </c>
      <c r="U49" s="141"/>
      <c r="V49" s="141"/>
      <c r="W49" s="141"/>
      <c r="X49" s="141"/>
      <c r="Y49" s="141"/>
      <c r="Z49" s="141" t="str">
        <f>$Z$3</f>
        <v>東山クラブ</v>
      </c>
      <c r="AA49" s="141"/>
      <c r="AB49" s="141"/>
      <c r="AC49" s="141"/>
      <c r="AD49" s="141"/>
      <c r="AE49" s="141"/>
      <c r="AF49" s="141">
        <f>$AF$3</f>
        <v>0</v>
      </c>
      <c r="AG49" s="141"/>
      <c r="AH49" s="141"/>
      <c r="AI49" s="141"/>
      <c r="AJ49" s="141"/>
      <c r="AK49" s="141"/>
      <c r="AL49" s="141">
        <f>$AL$3</f>
        <v>0</v>
      </c>
      <c r="AM49" s="141"/>
      <c r="AN49" s="141"/>
      <c r="AO49" s="141"/>
      <c r="AP49" s="141"/>
      <c r="AQ49" s="141"/>
      <c r="AR49" s="274">
        <f>$AR$3</f>
        <v>0</v>
      </c>
      <c r="AS49" s="275"/>
      <c r="AT49" s="275"/>
      <c r="AU49" s="275"/>
      <c r="AV49" s="275"/>
      <c r="AW49" s="276"/>
      <c r="AX49" s="274">
        <f>$AX$3</f>
        <v>0</v>
      </c>
      <c r="AY49" s="275"/>
      <c r="AZ49" s="275"/>
      <c r="BA49" s="275"/>
      <c r="BB49" s="275"/>
      <c r="BC49" s="276"/>
      <c r="BD49" s="274">
        <f>$BD$3</f>
        <v>0</v>
      </c>
      <c r="BE49" s="275"/>
      <c r="BF49" s="275"/>
      <c r="BG49" s="275"/>
      <c r="BH49" s="275"/>
      <c r="BI49" s="277"/>
    </row>
    <row r="50" spans="1:61" ht="22.5" customHeight="1" thickBot="1">
      <c r="A50" s="85" t="s">
        <v>11</v>
      </c>
      <c r="B50" s="139">
        <f>$BU$4</f>
        <v>1</v>
      </c>
      <c r="C50" s="139"/>
      <c r="D50" s="139"/>
      <c r="E50" s="139"/>
      <c r="F50" s="139"/>
      <c r="G50" s="139"/>
      <c r="H50" s="139">
        <f>$BU$8</f>
        <v>2</v>
      </c>
      <c r="I50" s="139"/>
      <c r="J50" s="139"/>
      <c r="K50" s="139"/>
      <c r="L50" s="139"/>
      <c r="M50" s="139"/>
      <c r="N50" s="139">
        <f>$BU$12</f>
        <v>3</v>
      </c>
      <c r="O50" s="139"/>
      <c r="P50" s="139"/>
      <c r="Q50" s="139"/>
      <c r="R50" s="139"/>
      <c r="S50" s="139"/>
      <c r="T50" s="139">
        <f>$BU$16</f>
        <v>4</v>
      </c>
      <c r="U50" s="139"/>
      <c r="V50" s="139"/>
      <c r="W50" s="139"/>
      <c r="X50" s="139"/>
      <c r="Y50" s="139"/>
      <c r="Z50" s="139">
        <f>$BU$20</f>
        <v>5</v>
      </c>
      <c r="AA50" s="139"/>
      <c r="AB50" s="139"/>
      <c r="AC50" s="139"/>
      <c r="AD50" s="139"/>
      <c r="AE50" s="139"/>
      <c r="AF50" s="139">
        <f>$BU$24</f>
        <v>6</v>
      </c>
      <c r="AG50" s="139"/>
      <c r="AH50" s="139"/>
      <c r="AI50" s="139"/>
      <c r="AJ50" s="139"/>
      <c r="AK50" s="139"/>
      <c r="AL50" s="139">
        <f>$BU$28</f>
        <v>6</v>
      </c>
      <c r="AM50" s="139"/>
      <c r="AN50" s="139"/>
      <c r="AO50" s="139"/>
      <c r="AP50" s="139"/>
      <c r="AQ50" s="139"/>
      <c r="AR50" s="270">
        <f>$BU$32</f>
        <v>6</v>
      </c>
      <c r="AS50" s="271"/>
      <c r="AT50" s="271"/>
      <c r="AU50" s="271"/>
      <c r="AV50" s="271"/>
      <c r="AW50" s="272"/>
      <c r="AX50" s="270">
        <f>$BU$36</f>
        <v>6</v>
      </c>
      <c r="AY50" s="271"/>
      <c r="AZ50" s="271"/>
      <c r="BA50" s="271"/>
      <c r="BB50" s="271"/>
      <c r="BC50" s="272"/>
      <c r="BD50" s="270">
        <f>$BU$40</f>
        <v>6</v>
      </c>
      <c r="BE50" s="271"/>
      <c r="BF50" s="271"/>
      <c r="BG50" s="271"/>
      <c r="BH50" s="271"/>
      <c r="BI50" s="273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2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58:58">
      <c r="BF111" s="86"/>
    </row>
  </sheetData>
  <mergeCells count="283">
    <mergeCell ref="B1:G1"/>
    <mergeCell ref="H1:P1"/>
    <mergeCell ref="B2:G2"/>
    <mergeCell ref="H2:M2"/>
    <mergeCell ref="N2:S2"/>
    <mergeCell ref="T2:Y2"/>
    <mergeCell ref="BS2:BS3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A13:A15"/>
    <mergeCell ref="BK12:BK15"/>
    <mergeCell ref="BL12:BL15"/>
    <mergeCell ref="BM12:BM15"/>
    <mergeCell ref="Z16:Z19"/>
    <mergeCell ref="AF16:AF19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O16:BO19"/>
    <mergeCell ref="BP16:BP19"/>
    <mergeCell ref="BQ16:BQ19"/>
    <mergeCell ref="BN12:BN15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N16:N19"/>
    <mergeCell ref="T16:Y19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</mergeCells>
  <phoneticPr fontId="1"/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111"/>
  <sheetViews>
    <sheetView zoomScaleNormal="100" workbookViewId="0">
      <pane xSplit="1" topLeftCell="F1" activePane="topRight" state="frozen"/>
      <selection pane="topRight" activeCell="AF24" sqref="AF24:AK27"/>
    </sheetView>
  </sheetViews>
  <sheetFormatPr defaultRowHeight="13.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4" width="3.125" style="1" customWidth="1"/>
    <col min="35" max="35" width="1.625" style="1" customWidth="1"/>
    <col min="36" max="37" width="3.125" style="1" customWidth="1"/>
    <col min="38" max="40" width="3.125" style="1" hidden="1" customWidth="1"/>
    <col min="41" max="41" width="1.625" style="1" hidden="1" customWidth="1"/>
    <col min="42" max="42" width="3.125" style="1" hidden="1" customWidth="1"/>
    <col min="43" max="43" width="3" style="1" hidden="1" customWidth="1"/>
    <col min="44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>
      <c r="A1" s="3" t="s">
        <v>0</v>
      </c>
      <c r="B1" s="268" t="s">
        <v>37</v>
      </c>
      <c r="C1" s="268"/>
      <c r="D1" s="268"/>
      <c r="E1" s="268"/>
      <c r="F1" s="268"/>
      <c r="G1" s="268"/>
      <c r="H1" s="269" t="s">
        <v>97</v>
      </c>
      <c r="I1" s="269"/>
      <c r="J1" s="269"/>
      <c r="K1" s="269"/>
      <c r="L1" s="269"/>
      <c r="M1" s="269"/>
      <c r="N1" s="269"/>
      <c r="O1" s="269"/>
      <c r="P1" s="138" t="s">
        <v>43</v>
      </c>
      <c r="Q1" s="138"/>
      <c r="R1" s="138"/>
      <c r="S1" s="138"/>
      <c r="T1" s="138"/>
      <c r="U1" s="138"/>
      <c r="V1" s="138"/>
      <c r="W1" s="138"/>
      <c r="X1" s="138"/>
      <c r="Y1" s="138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>
      <c r="A2" s="5" t="s">
        <v>3</v>
      </c>
      <c r="B2" s="149"/>
      <c r="C2" s="150"/>
      <c r="D2" s="150"/>
      <c r="E2" s="150"/>
      <c r="F2" s="150"/>
      <c r="G2" s="151"/>
      <c r="H2" s="149"/>
      <c r="I2" s="150"/>
      <c r="J2" s="150"/>
      <c r="K2" s="150"/>
      <c r="L2" s="150"/>
      <c r="M2" s="151"/>
      <c r="N2" s="149"/>
      <c r="O2" s="150"/>
      <c r="P2" s="150"/>
      <c r="Q2" s="150"/>
      <c r="R2" s="150"/>
      <c r="S2" s="151"/>
      <c r="T2" s="149"/>
      <c r="U2" s="150"/>
      <c r="V2" s="150"/>
      <c r="W2" s="150"/>
      <c r="X2" s="150"/>
      <c r="Y2" s="151"/>
      <c r="Z2" s="149"/>
      <c r="AA2" s="150"/>
      <c r="AB2" s="150"/>
      <c r="AC2" s="150"/>
      <c r="AD2" s="150"/>
      <c r="AE2" s="151"/>
      <c r="AF2" s="149"/>
      <c r="AG2" s="150"/>
      <c r="AH2" s="150"/>
      <c r="AI2" s="150"/>
      <c r="AJ2" s="150"/>
      <c r="AK2" s="151"/>
      <c r="AL2" s="149"/>
      <c r="AM2" s="150"/>
      <c r="AN2" s="150"/>
      <c r="AO2" s="150"/>
      <c r="AP2" s="150"/>
      <c r="AQ2" s="151"/>
      <c r="AR2" s="149"/>
      <c r="AS2" s="150"/>
      <c r="AT2" s="150"/>
      <c r="AU2" s="150"/>
      <c r="AV2" s="150"/>
      <c r="AW2" s="151"/>
      <c r="AX2" s="149"/>
      <c r="AY2" s="150"/>
      <c r="AZ2" s="150"/>
      <c r="BA2" s="150"/>
      <c r="BB2" s="150"/>
      <c r="BC2" s="151"/>
      <c r="BD2" s="149"/>
      <c r="BE2" s="150"/>
      <c r="BF2" s="150"/>
      <c r="BG2" s="150"/>
      <c r="BH2" s="150"/>
      <c r="BI2" s="151"/>
      <c r="BJ2" s="262" t="s">
        <v>4</v>
      </c>
      <c r="BK2" s="263"/>
      <c r="BL2" s="263"/>
      <c r="BM2" s="266" t="s">
        <v>27</v>
      </c>
      <c r="BN2" s="252" t="s">
        <v>5</v>
      </c>
      <c r="BO2" s="91"/>
      <c r="BP2" s="254" t="s">
        <v>6</v>
      </c>
      <c r="BQ2" s="256" t="s">
        <v>7</v>
      </c>
      <c r="BR2" s="258" t="s">
        <v>8</v>
      </c>
      <c r="BS2" s="260" t="s">
        <v>9</v>
      </c>
      <c r="BT2" s="256" t="s">
        <v>10</v>
      </c>
      <c r="BU2" s="247" t="s">
        <v>11</v>
      </c>
    </row>
    <row r="3" spans="1:77" s="87" customFormat="1" ht="30.75" customHeight="1" thickBot="1">
      <c r="A3" s="6" t="s">
        <v>12</v>
      </c>
      <c r="B3" s="249" t="s">
        <v>91</v>
      </c>
      <c r="C3" s="250"/>
      <c r="D3" s="250"/>
      <c r="E3" s="250"/>
      <c r="F3" s="250"/>
      <c r="G3" s="251"/>
      <c r="H3" s="249" t="s">
        <v>92</v>
      </c>
      <c r="I3" s="250"/>
      <c r="J3" s="250"/>
      <c r="K3" s="250"/>
      <c r="L3" s="250"/>
      <c r="M3" s="251"/>
      <c r="N3" s="249" t="s">
        <v>93</v>
      </c>
      <c r="O3" s="250"/>
      <c r="P3" s="250"/>
      <c r="Q3" s="250"/>
      <c r="R3" s="250"/>
      <c r="S3" s="251"/>
      <c r="T3" s="249" t="s">
        <v>94</v>
      </c>
      <c r="U3" s="250"/>
      <c r="V3" s="250"/>
      <c r="W3" s="250"/>
      <c r="X3" s="250"/>
      <c r="Y3" s="251"/>
      <c r="Z3" s="249" t="s">
        <v>95</v>
      </c>
      <c r="AA3" s="250"/>
      <c r="AB3" s="250"/>
      <c r="AC3" s="250"/>
      <c r="AD3" s="250"/>
      <c r="AE3" s="251"/>
      <c r="AF3" s="281" t="s">
        <v>96</v>
      </c>
      <c r="AG3" s="282"/>
      <c r="AH3" s="282"/>
      <c r="AI3" s="282"/>
      <c r="AJ3" s="282"/>
      <c r="AK3" s="283"/>
      <c r="AL3" s="249"/>
      <c r="AM3" s="250"/>
      <c r="AN3" s="250"/>
      <c r="AO3" s="250"/>
      <c r="AP3" s="250"/>
      <c r="AQ3" s="251"/>
      <c r="AR3" s="249"/>
      <c r="AS3" s="250"/>
      <c r="AT3" s="250"/>
      <c r="AU3" s="250"/>
      <c r="AV3" s="250"/>
      <c r="AW3" s="251"/>
      <c r="AX3" s="249"/>
      <c r="AY3" s="250"/>
      <c r="AZ3" s="250"/>
      <c r="BA3" s="250"/>
      <c r="BB3" s="250"/>
      <c r="BC3" s="251"/>
      <c r="BD3" s="249"/>
      <c r="BE3" s="250"/>
      <c r="BF3" s="250"/>
      <c r="BG3" s="250"/>
      <c r="BH3" s="250"/>
      <c r="BI3" s="250"/>
      <c r="BJ3" s="264"/>
      <c r="BK3" s="265"/>
      <c r="BL3" s="265"/>
      <c r="BM3" s="267"/>
      <c r="BN3" s="253"/>
      <c r="BO3" s="92"/>
      <c r="BP3" s="255"/>
      <c r="BQ3" s="257"/>
      <c r="BR3" s="259"/>
      <c r="BS3" s="261"/>
      <c r="BT3" s="257"/>
      <c r="BU3" s="248"/>
    </row>
    <row r="4" spans="1:77" ht="13.5" customHeight="1">
      <c r="A4" s="7" t="s">
        <v>28</v>
      </c>
      <c r="B4" s="211"/>
      <c r="C4" s="212"/>
      <c r="D4" s="212"/>
      <c r="E4" s="212"/>
      <c r="F4" s="212"/>
      <c r="G4" s="213"/>
      <c r="H4" s="244"/>
      <c r="I4" s="93" t="str">
        <f>IF(J5="","",SUM(I5:I7))</f>
        <v/>
      </c>
      <c r="J4" s="94"/>
      <c r="K4" s="30" t="s">
        <v>13</v>
      </c>
      <c r="L4" s="93" t="str">
        <f>IF(L5="","",SUM(M5:M7))</f>
        <v/>
      </c>
      <c r="M4" s="94"/>
      <c r="N4" s="143" t="s">
        <v>21</v>
      </c>
      <c r="O4" s="98">
        <f>IF(P5="","",SUM(O5:O7))</f>
        <v>0</v>
      </c>
      <c r="P4" s="111"/>
      <c r="Q4" s="101" t="s">
        <v>13</v>
      </c>
      <c r="R4" s="98">
        <f>IF(R5="","",SUM(S5:S7))</f>
        <v>2</v>
      </c>
      <c r="S4" s="99"/>
      <c r="T4" s="143" t="s">
        <v>23</v>
      </c>
      <c r="U4" s="98">
        <f>IF(V5="","",SUM(U5:U7))</f>
        <v>2</v>
      </c>
      <c r="V4" s="99"/>
      <c r="W4" s="101" t="s">
        <v>13</v>
      </c>
      <c r="X4" s="98">
        <f>IF(X5="","",SUM(Y5:Y7))</f>
        <v>1</v>
      </c>
      <c r="Y4" s="99"/>
      <c r="Z4" s="143" t="s">
        <v>18</v>
      </c>
      <c r="AA4" s="98">
        <f>IF(AB5="","",SUM(AA5:AA7))</f>
        <v>2</v>
      </c>
      <c r="AB4" s="99"/>
      <c r="AC4" s="100" t="s">
        <v>13</v>
      </c>
      <c r="AD4" s="98">
        <f>IF(AD5="","",SUM(AE5:AE7))</f>
        <v>0</v>
      </c>
      <c r="AE4" s="99"/>
      <c r="AF4" s="143" t="s">
        <v>26</v>
      </c>
      <c r="AG4" s="98">
        <f>IF(AH5="","",SUM(AG5:AG7))</f>
        <v>0</v>
      </c>
      <c r="AH4" s="99"/>
      <c r="AI4" s="101" t="s">
        <v>13</v>
      </c>
      <c r="AJ4" s="98">
        <f>IF(AJ5="","",SUM(AK5:AK7))</f>
        <v>2</v>
      </c>
      <c r="AK4" s="99"/>
      <c r="AL4" s="143"/>
      <c r="AM4" s="98" t="str">
        <f>IF(AN5="","",SUM(AM5:AM7))</f>
        <v/>
      </c>
      <c r="AN4" s="99"/>
      <c r="AO4" s="101" t="s">
        <v>13</v>
      </c>
      <c r="AP4" s="98" t="str">
        <f>IF(AP5="","",SUM(AQ5:AQ7))</f>
        <v/>
      </c>
      <c r="AQ4" s="99"/>
      <c r="AR4" s="241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202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202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173">
        <f>SUMPRODUCT((I4=2)+(O4=2)+(U4=2)+(AA4=2)+(AG4=2)+(AM4=2)+(AS4=2)+(AY4=2)+(BE4=2))</f>
        <v>2</v>
      </c>
      <c r="BK4" s="173" t="s">
        <v>14</v>
      </c>
      <c r="BL4" s="173">
        <f>SUMPRODUCT((L4=2)+(R4=2)+(X4=2)+(AD4=2)+(AJ4=2)+(AP4=2)+(AV4=2)+(BB4=2)+(BH4=2))</f>
        <v>2</v>
      </c>
      <c r="BM4" s="175">
        <f>SUM(BJ4*2)+BL4</f>
        <v>6</v>
      </c>
      <c r="BN4" s="198">
        <f>SUM(I4,O4,U4,AA4,AG4,AM4,AS4,AY4,BE4)</f>
        <v>4</v>
      </c>
      <c r="BO4" s="189" t="s">
        <v>14</v>
      </c>
      <c r="BP4" s="189">
        <f>SUM(F4,L4,R4,X4,AD4,AJ4,AP4,AV4,BB4,BH4)</f>
        <v>5</v>
      </c>
      <c r="BQ4" s="238">
        <f>SUM(BN4/BP4)</f>
        <v>0.8</v>
      </c>
      <c r="BR4" s="189">
        <f>SUM(J5,J6,J7,P5,P6,P7,V5,V6,V7,AB5,AB6,AB7,AH5,AH6,AH7,AN5,AN6,AN7,AT5,AT6,AT7,AZ5,AZ6,AZ7,BF5,BF6,BF7,D5,D6,D7)</f>
        <v>110</v>
      </c>
      <c r="BS4" s="189">
        <f>SUM(F5,F6,F7,L5,L6,L7,R5,R6,R7,X5,X6,X7,AD5,AD6,AD7,AJ5,AJ6,AJ7,AP5,AP6,AP7,AV5,AV6,AV7,BB5,BB6,BB7,BH5,BH6,BH7)</f>
        <v>116</v>
      </c>
      <c r="BT4" s="163">
        <f>SUM(BR4/BS4)</f>
        <v>0.94827586206896552</v>
      </c>
      <c r="BU4" s="166">
        <f>$BV4</f>
        <v>3</v>
      </c>
      <c r="BV4" s="1">
        <f>RANK(BY4,BY$4:BY$43)</f>
        <v>3</v>
      </c>
      <c r="BW4" s="1">
        <f>IF(BN4=0,0,IF(BP4=0,9,BQ4))</f>
        <v>0.8</v>
      </c>
      <c r="BX4" s="1">
        <f>IF(BR4=0,0,BT4)</f>
        <v>0.94827586206896552</v>
      </c>
      <c r="BY4" s="1">
        <f>BJ4+0.01*BW4+0.00001*BX4</f>
        <v>2.0080094827586206</v>
      </c>
    </row>
    <row r="5" spans="1:77" ht="12" customHeight="1">
      <c r="A5" s="207" t="str">
        <f>$B$3</f>
        <v>SKY　RED</v>
      </c>
      <c r="B5" s="214"/>
      <c r="C5" s="215"/>
      <c r="D5" s="215"/>
      <c r="E5" s="215"/>
      <c r="F5" s="215"/>
      <c r="G5" s="216"/>
      <c r="H5" s="245"/>
      <c r="I5" s="34" t="str">
        <f>IF(J5="","",IF(J5&gt;L5,1,0))</f>
        <v/>
      </c>
      <c r="J5" s="41"/>
      <c r="K5" s="34" t="s">
        <v>13</v>
      </c>
      <c r="L5" s="67"/>
      <c r="M5" s="34" t="str">
        <f>IF(L5="","",IF(L5&gt;J5,1,0))</f>
        <v/>
      </c>
      <c r="N5" s="144"/>
      <c r="O5" s="97">
        <f>IF(P5="","",IF(P5&gt;R5,1,0))</f>
        <v>0</v>
      </c>
      <c r="P5" s="105">
        <v>11</v>
      </c>
      <c r="Q5" s="106" t="s">
        <v>13</v>
      </c>
      <c r="R5" s="102">
        <v>15</v>
      </c>
      <c r="S5" s="97">
        <f>IF(R5="","",IF(R5&gt;P5,1,0))</f>
        <v>1</v>
      </c>
      <c r="T5" s="144"/>
      <c r="U5" s="97">
        <f>IF(V5="","",IF(V5&gt;X5,1,0))</f>
        <v>0</v>
      </c>
      <c r="V5" s="105">
        <v>13</v>
      </c>
      <c r="W5" s="97" t="s">
        <v>13</v>
      </c>
      <c r="X5" s="102">
        <v>15</v>
      </c>
      <c r="Y5" s="97">
        <f>IF(X5="","",IF(X5&gt;V5,1,0))</f>
        <v>1</v>
      </c>
      <c r="Z5" s="144"/>
      <c r="AA5" s="97">
        <f>IF(AB5="","",IF(AB5&gt;AD5,1,0))</f>
        <v>1</v>
      </c>
      <c r="AB5" s="105">
        <v>15</v>
      </c>
      <c r="AC5" s="97" t="s">
        <v>13</v>
      </c>
      <c r="AD5" s="102">
        <v>11</v>
      </c>
      <c r="AE5" s="97">
        <f>IF(AD5="","",IF(AD5&gt;AB5,1,0))</f>
        <v>0</v>
      </c>
      <c r="AF5" s="144"/>
      <c r="AG5" s="97">
        <f>IF(AH5="","",IF(AH5&gt;AJ5,1,0))</f>
        <v>0</v>
      </c>
      <c r="AH5" s="105">
        <v>8</v>
      </c>
      <c r="AI5" s="97" t="s">
        <v>13</v>
      </c>
      <c r="AJ5" s="102">
        <v>15</v>
      </c>
      <c r="AK5" s="97">
        <f>IF(AJ5="","",IF(AJ5&gt;AH5,1,0))</f>
        <v>1</v>
      </c>
      <c r="AL5" s="144"/>
      <c r="AM5" s="97" t="str">
        <f>IF(AN5="","",IF(AN5&gt;AP5,1,0))</f>
        <v/>
      </c>
      <c r="AN5" s="105"/>
      <c r="AO5" s="97" t="s">
        <v>13</v>
      </c>
      <c r="AP5" s="102"/>
      <c r="AQ5" s="97" t="str">
        <f>IF(AP5="","",IF(AP5&gt;AN5,1,0))</f>
        <v/>
      </c>
      <c r="AR5" s="242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203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203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171"/>
      <c r="BK5" s="171"/>
      <c r="BL5" s="171"/>
      <c r="BM5" s="176"/>
      <c r="BN5" s="179"/>
      <c r="BO5" s="160"/>
      <c r="BP5" s="160"/>
      <c r="BQ5" s="239"/>
      <c r="BR5" s="160"/>
      <c r="BS5" s="160"/>
      <c r="BT5" s="163"/>
      <c r="BU5" s="166"/>
    </row>
    <row r="6" spans="1:77" ht="12" customHeight="1">
      <c r="A6" s="207"/>
      <c r="B6" s="214"/>
      <c r="C6" s="215"/>
      <c r="D6" s="215"/>
      <c r="E6" s="215"/>
      <c r="F6" s="215"/>
      <c r="G6" s="216"/>
      <c r="H6" s="245"/>
      <c r="I6" s="34" t="str">
        <f>IF(J6="","",IF(J6&gt;L6,1,0))</f>
        <v/>
      </c>
      <c r="J6" s="34"/>
      <c r="K6" s="34" t="s">
        <v>13</v>
      </c>
      <c r="L6" s="35"/>
      <c r="M6" s="34" t="str">
        <f>IF(L6="","",IF(L6&gt;J6,1,0))</f>
        <v/>
      </c>
      <c r="N6" s="144"/>
      <c r="O6" s="97">
        <f>IF(P6="","",IF(P6&gt;R6,1,0))</f>
        <v>0</v>
      </c>
      <c r="P6" s="106">
        <v>6</v>
      </c>
      <c r="Q6" s="106" t="s">
        <v>13</v>
      </c>
      <c r="R6" s="103">
        <v>15</v>
      </c>
      <c r="S6" s="97">
        <f>IF(R6="","",IF(R6&gt;P6,1,0))</f>
        <v>1</v>
      </c>
      <c r="T6" s="144"/>
      <c r="U6" s="97">
        <f>IF(V6="","",IF(V6&gt;X6,1,0))</f>
        <v>1</v>
      </c>
      <c r="V6" s="106">
        <v>15</v>
      </c>
      <c r="W6" s="97" t="s">
        <v>13</v>
      </c>
      <c r="X6" s="103">
        <v>7</v>
      </c>
      <c r="Y6" s="97">
        <f>IF(X6="","",IF(X6&gt;V6,1,0))</f>
        <v>0</v>
      </c>
      <c r="Z6" s="144"/>
      <c r="AA6" s="97">
        <f>IF(AB6="","",IF(AB6&gt;AD6,1,0))</f>
        <v>1</v>
      </c>
      <c r="AB6" s="106">
        <v>15</v>
      </c>
      <c r="AC6" s="97" t="s">
        <v>13</v>
      </c>
      <c r="AD6" s="103">
        <v>13</v>
      </c>
      <c r="AE6" s="97">
        <f>IF(AD6="","",IF(AD6&gt;AB6,1,0))</f>
        <v>0</v>
      </c>
      <c r="AF6" s="144"/>
      <c r="AG6" s="97">
        <f>IF(AH6="","",IF(AH6&gt;AJ6,1,0))</f>
        <v>0</v>
      </c>
      <c r="AH6" s="106">
        <v>12</v>
      </c>
      <c r="AI6" s="97" t="s">
        <v>13</v>
      </c>
      <c r="AJ6" s="103">
        <v>15</v>
      </c>
      <c r="AK6" s="97">
        <f>IF(AJ6="","",IF(AJ6&gt;AH6,1,0))</f>
        <v>1</v>
      </c>
      <c r="AL6" s="144"/>
      <c r="AM6" s="97" t="str">
        <f>IF(AN6="","",IF(AN6&gt;AP6,1,0))</f>
        <v/>
      </c>
      <c r="AN6" s="106"/>
      <c r="AO6" s="97" t="s">
        <v>13</v>
      </c>
      <c r="AP6" s="103"/>
      <c r="AQ6" s="97" t="str">
        <f>IF(AP6="","",IF(AP6&gt;AN6,1,0))</f>
        <v/>
      </c>
      <c r="AR6" s="242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203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203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171"/>
      <c r="BK6" s="171"/>
      <c r="BL6" s="171"/>
      <c r="BM6" s="176"/>
      <c r="BN6" s="179"/>
      <c r="BO6" s="160"/>
      <c r="BP6" s="160"/>
      <c r="BQ6" s="239"/>
      <c r="BR6" s="160"/>
      <c r="BS6" s="160"/>
      <c r="BT6" s="163"/>
      <c r="BU6" s="166"/>
      <c r="BW6" s="21"/>
    </row>
    <row r="7" spans="1:77" ht="12" customHeight="1" thickBot="1">
      <c r="A7" s="208"/>
      <c r="B7" s="217"/>
      <c r="C7" s="218"/>
      <c r="D7" s="218"/>
      <c r="E7" s="218"/>
      <c r="F7" s="218"/>
      <c r="G7" s="219"/>
      <c r="H7" s="246"/>
      <c r="I7" s="34" t="str">
        <f>IF(J7="","",IF(J7&gt;L7,1,0))</f>
        <v/>
      </c>
      <c r="J7" s="38"/>
      <c r="K7" s="38" t="s">
        <v>13</v>
      </c>
      <c r="L7" s="46"/>
      <c r="M7" s="34" t="str">
        <f>IF(L7="","",IF(L7&gt;J7,1,0))</f>
        <v/>
      </c>
      <c r="N7" s="145"/>
      <c r="O7" s="97" t="str">
        <f>IF(P7="","",IF(P7&gt;R7,1,0))</f>
        <v/>
      </c>
      <c r="P7" s="107"/>
      <c r="Q7" s="107" t="s">
        <v>13</v>
      </c>
      <c r="R7" s="104"/>
      <c r="S7" s="97" t="str">
        <f>IF(R7="","",IF(R7&gt;P7,1,0))</f>
        <v/>
      </c>
      <c r="T7" s="145"/>
      <c r="U7" s="97">
        <f>IF(V7="","",IF(V7&gt;X7,1,0))</f>
        <v>1</v>
      </c>
      <c r="V7" s="107">
        <v>15</v>
      </c>
      <c r="W7" s="108" t="s">
        <v>13</v>
      </c>
      <c r="X7" s="104">
        <v>10</v>
      </c>
      <c r="Y7" s="97">
        <f>IF(X7="","",IF(X7&gt;V7,1,0))</f>
        <v>0</v>
      </c>
      <c r="Z7" s="145"/>
      <c r="AA7" s="97" t="str">
        <f>IF(AB7="","",IF(AB7&gt;AD7,1,0))</f>
        <v/>
      </c>
      <c r="AB7" s="107"/>
      <c r="AC7" s="108" t="s">
        <v>13</v>
      </c>
      <c r="AD7" s="104"/>
      <c r="AE7" s="97" t="str">
        <f>IF(AD7="","",IF(AD7&gt;AB7,1,0))</f>
        <v/>
      </c>
      <c r="AF7" s="145"/>
      <c r="AG7" s="97" t="str">
        <f>IF(AH7="","",IF(AH7&gt;AJ7,1,0))</f>
        <v/>
      </c>
      <c r="AH7" s="107"/>
      <c r="AI7" s="108" t="s">
        <v>13</v>
      </c>
      <c r="AJ7" s="104"/>
      <c r="AK7" s="97" t="str">
        <f>IF(AJ7="","",IF(AJ7&gt;AH7,1,0))</f>
        <v/>
      </c>
      <c r="AL7" s="145"/>
      <c r="AM7" s="97" t="str">
        <f>IF(AN7="","",IF(AN7&gt;AP7,1,0))</f>
        <v/>
      </c>
      <c r="AN7" s="107"/>
      <c r="AO7" s="108" t="s">
        <v>13</v>
      </c>
      <c r="AP7" s="104"/>
      <c r="AQ7" s="97" t="str">
        <f>IF(AP7="","",IF(AP7&gt;AN7,1,0))</f>
        <v/>
      </c>
      <c r="AR7" s="243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204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204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174"/>
      <c r="BK7" s="174"/>
      <c r="BL7" s="174"/>
      <c r="BM7" s="177"/>
      <c r="BN7" s="199"/>
      <c r="BO7" s="190"/>
      <c r="BP7" s="190"/>
      <c r="BQ7" s="240"/>
      <c r="BR7" s="190"/>
      <c r="BS7" s="190"/>
      <c r="BT7" s="187"/>
      <c r="BU7" s="188"/>
      <c r="BW7" s="21"/>
    </row>
    <row r="8" spans="1:77" ht="12" customHeight="1">
      <c r="A8" s="28">
        <f>B2</f>
        <v>0</v>
      </c>
      <c r="B8" s="220">
        <f>H4</f>
        <v>0</v>
      </c>
      <c r="C8" s="29"/>
      <c r="D8" s="30" t="str">
        <f>L4</f>
        <v/>
      </c>
      <c r="E8" s="30" t="s">
        <v>13</v>
      </c>
      <c r="F8" s="30" t="str">
        <f>I4</f>
        <v/>
      </c>
      <c r="G8" s="31"/>
      <c r="H8" s="211"/>
      <c r="I8" s="212"/>
      <c r="J8" s="212"/>
      <c r="K8" s="212"/>
      <c r="L8" s="212"/>
      <c r="M8" s="213"/>
      <c r="N8" s="143" t="s">
        <v>19</v>
      </c>
      <c r="O8" s="11">
        <f>IF(P9="","",SUM(O9:O11))</f>
        <v>0</v>
      </c>
      <c r="P8" s="12"/>
      <c r="Q8" s="13" t="s">
        <v>13</v>
      </c>
      <c r="R8" s="11">
        <f>IF(R9="","",SUM(S9:S11))</f>
        <v>2</v>
      </c>
      <c r="S8" s="12"/>
      <c r="T8" s="143" t="s">
        <v>22</v>
      </c>
      <c r="U8" s="98">
        <f>IF(V9="","",SUM(U9:U11))</f>
        <v>2</v>
      </c>
      <c r="V8" s="99"/>
      <c r="W8" s="101" t="s">
        <v>13</v>
      </c>
      <c r="X8" s="98">
        <f>IF(X9="","",SUM(Y9:Y11))</f>
        <v>0</v>
      </c>
      <c r="Y8" s="99"/>
      <c r="Z8" s="143" t="s">
        <v>16</v>
      </c>
      <c r="AA8" s="98">
        <f>IF(AB9="","",SUM(AA9:AA11))</f>
        <v>2</v>
      </c>
      <c r="AB8" s="99"/>
      <c r="AC8" s="101" t="s">
        <v>13</v>
      </c>
      <c r="AD8" s="98">
        <f>IF(AD9="","",SUM(AE9:AE11))</f>
        <v>1</v>
      </c>
      <c r="AE8" s="99"/>
      <c r="AF8" s="143" t="s">
        <v>32</v>
      </c>
      <c r="AG8" s="98">
        <f>IF(AH9="","",SUM(AG9:AG11))</f>
        <v>0</v>
      </c>
      <c r="AH8" s="99"/>
      <c r="AI8" s="101" t="s">
        <v>13</v>
      </c>
      <c r="AJ8" s="98">
        <f>IF(AJ9="","",SUM(AK9:AK11))</f>
        <v>2</v>
      </c>
      <c r="AK8" s="99"/>
      <c r="AL8" s="235"/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143"/>
      <c r="AS8" s="98" t="str">
        <f>IF(AT9="","",SUM(AS9:AS11))</f>
        <v/>
      </c>
      <c r="AT8" s="99"/>
      <c r="AU8" s="101" t="s">
        <v>13</v>
      </c>
      <c r="AV8" s="98" t="str">
        <f>IF(AV9="","",SUM(AW9:AW11))</f>
        <v/>
      </c>
      <c r="AW8" s="99"/>
      <c r="AX8" s="202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202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173">
        <f>SUMPRODUCT((D8=2)+(O8=2)+(U8=2)+(AA8=2)+(AG8=2)+(AM8=2)+(AS8=2)+(AY8=2)+(BE8=2))</f>
        <v>2</v>
      </c>
      <c r="BK8" s="205" t="s">
        <v>13</v>
      </c>
      <c r="BL8" s="173">
        <f>SUMPRODUCT((F8=2)+(R8=2)+(X8=2)+(AD8=2)+(AJ8=2)+(AP8=2)+(AV8=2)+(BB8=2)+(BH8=2))</f>
        <v>2</v>
      </c>
      <c r="BM8" s="232">
        <f t="shared" ref="BM8" si="0">SUM(BJ8*2)+BL8</f>
        <v>6</v>
      </c>
      <c r="BN8" s="198">
        <f>SUM(D8,,O8,U8,AA8,AG8,AM8,AS8,AY8,BE8)</f>
        <v>4</v>
      </c>
      <c r="BO8" s="189" t="s">
        <v>14</v>
      </c>
      <c r="BP8" s="189">
        <f>SUM(F8,R8,X8,AD8,AJ8,AP8,AV8,BB8,BH8)</f>
        <v>5</v>
      </c>
      <c r="BQ8" s="156">
        <f>SUM(BN8/BP8)</f>
        <v>0.8</v>
      </c>
      <c r="BR8" s="189">
        <f>SUM(J9,J10,J11,P9,P10,P11,V9,V10,V11,AB9,AB10,AB11,AH9,AH10,AH11,AN9,AN10,AN11,AT9,AT10,AT11,AZ9,AZ10,AZ11,BF9,BF10,BF11,D9,D10,D11)</f>
        <v>99</v>
      </c>
      <c r="BS8" s="189">
        <f>SUM(F9,F10,F11,L9,L10,L11,R9,R10,R11,X9,X10,X11,AD9,AD10,AD11,AJ9,AJ10,AJ11,AP9,AP10,AP11,AV9,AV10,AV11,BB9,BB10,BB11,BH9,BH10,BH11)</f>
        <v>114</v>
      </c>
      <c r="BT8" s="162">
        <f>SUM(BR8/BS8)</f>
        <v>0.86842105263157898</v>
      </c>
      <c r="BU8" s="166">
        <f>$BV8</f>
        <v>4</v>
      </c>
      <c r="BV8" s="1">
        <f>RANK(BY8,BY$4:BY$43)</f>
        <v>4</v>
      </c>
      <c r="BW8" s="88">
        <f>IF(BN8=0,0,IF(BP8=0,9,BQ8))</f>
        <v>0.8</v>
      </c>
      <c r="BX8" s="89">
        <f>IF(BR8=0,0,BT8)</f>
        <v>0.86842105263157898</v>
      </c>
      <c r="BY8" s="1">
        <f>BJ8+0.01*BW8+0.00001*BX8</f>
        <v>2.0080086842105263</v>
      </c>
    </row>
    <row r="9" spans="1:77" ht="11.25" customHeight="1">
      <c r="A9" s="207" t="str">
        <f>H3</f>
        <v>SKY　BLUE</v>
      </c>
      <c r="B9" s="193"/>
      <c r="C9" s="33" t="str">
        <f>M5</f>
        <v/>
      </c>
      <c r="D9" s="127">
        <f>SUM(L5)</f>
        <v>0</v>
      </c>
      <c r="E9" s="127" t="s">
        <v>13</v>
      </c>
      <c r="F9" s="127">
        <f>SUM(J5)</f>
        <v>0</v>
      </c>
      <c r="G9" s="15" t="str">
        <f>$I$5</f>
        <v/>
      </c>
      <c r="H9" s="214"/>
      <c r="I9" s="215"/>
      <c r="J9" s="215"/>
      <c r="K9" s="215"/>
      <c r="L9" s="215"/>
      <c r="M9" s="216"/>
      <c r="N9" s="144"/>
      <c r="O9" s="16">
        <f>IF(P9="","",IF(P9&gt;R9,1,0))</f>
        <v>0</v>
      </c>
      <c r="P9" s="17">
        <v>9</v>
      </c>
      <c r="Q9" s="16" t="s">
        <v>13</v>
      </c>
      <c r="R9" s="18">
        <v>15</v>
      </c>
      <c r="S9" s="16">
        <f>IF(R9="","",IF(R9&gt;P9,1,0))</f>
        <v>1</v>
      </c>
      <c r="T9" s="144"/>
      <c r="U9" s="97">
        <f>IF(V9="","",IF(V9&gt;X9,1,0))</f>
        <v>1</v>
      </c>
      <c r="V9" s="105">
        <v>15</v>
      </c>
      <c r="W9" s="97" t="s">
        <v>13</v>
      </c>
      <c r="X9" s="102">
        <v>6</v>
      </c>
      <c r="Y9" s="97">
        <f>IF(X9="","",IF(X9&gt;V9,1,0))</f>
        <v>0</v>
      </c>
      <c r="Z9" s="144"/>
      <c r="AA9" s="97">
        <f>IF(AB9="","",IF(AB9&gt;AD9,1,0))</f>
        <v>0</v>
      </c>
      <c r="AB9" s="105">
        <v>8</v>
      </c>
      <c r="AC9" s="97" t="s">
        <v>13</v>
      </c>
      <c r="AD9" s="102">
        <v>15</v>
      </c>
      <c r="AE9" s="97">
        <f>IF(AD9="","",IF(AD9&gt;AB9,1,0))</f>
        <v>1</v>
      </c>
      <c r="AF9" s="144"/>
      <c r="AG9" s="97">
        <f>IF(AH9="","",IF(AH9&gt;AJ9,1,0))</f>
        <v>0</v>
      </c>
      <c r="AH9" s="105">
        <v>8</v>
      </c>
      <c r="AI9" s="97" t="s">
        <v>13</v>
      </c>
      <c r="AJ9" s="102">
        <v>15</v>
      </c>
      <c r="AK9" s="97">
        <f>IF(AJ9="","",IF(AJ9&gt;AH9,1,0))</f>
        <v>1</v>
      </c>
      <c r="AL9" s="236"/>
      <c r="AM9" s="16" t="str">
        <f>IF(AN9="","",IF(AN9&gt;AP9,1,0))</f>
        <v/>
      </c>
      <c r="AN9" s="17"/>
      <c r="AO9" s="16"/>
      <c r="AP9" s="18"/>
      <c r="AQ9" s="16" t="str">
        <f>IF(AP9="","",IF(AP9&gt;AN9,1,0))</f>
        <v/>
      </c>
      <c r="AR9" s="144"/>
      <c r="AS9" s="97" t="str">
        <f>IF(AT9="","",IF(AT9&gt;AV9,1,0))</f>
        <v/>
      </c>
      <c r="AT9" s="105"/>
      <c r="AU9" s="97" t="s">
        <v>13</v>
      </c>
      <c r="AV9" s="102"/>
      <c r="AW9" s="97" t="str">
        <f>IF(AV9="","",IF(AV9&gt;AT9,1,0))</f>
        <v/>
      </c>
      <c r="AX9" s="203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203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171"/>
      <c r="BK9" s="171"/>
      <c r="BL9" s="171"/>
      <c r="BM9" s="233"/>
      <c r="BN9" s="179"/>
      <c r="BO9" s="160"/>
      <c r="BP9" s="160"/>
      <c r="BQ9" s="157"/>
      <c r="BR9" s="160"/>
      <c r="BS9" s="160"/>
      <c r="BT9" s="163"/>
      <c r="BU9" s="166"/>
      <c r="BW9" s="21"/>
    </row>
    <row r="10" spans="1:77" ht="12" customHeight="1">
      <c r="A10" s="207"/>
      <c r="B10" s="193"/>
      <c r="C10" s="33" t="str">
        <f>M6</f>
        <v/>
      </c>
      <c r="D10" s="127">
        <f>SUM(L6)</f>
        <v>0</v>
      </c>
      <c r="E10" s="127" t="s">
        <v>13</v>
      </c>
      <c r="F10" s="127">
        <f>SUM(J6)</f>
        <v>0</v>
      </c>
      <c r="G10" s="15" t="str">
        <f>I6</f>
        <v/>
      </c>
      <c r="H10" s="214"/>
      <c r="I10" s="215"/>
      <c r="J10" s="215"/>
      <c r="K10" s="215"/>
      <c r="L10" s="215"/>
      <c r="M10" s="216"/>
      <c r="N10" s="144"/>
      <c r="O10" s="16">
        <f>IF(P10="","",IF(P10&gt;R10,1,0))</f>
        <v>0</v>
      </c>
      <c r="P10" s="19">
        <v>6</v>
      </c>
      <c r="Q10" s="16" t="s">
        <v>13</v>
      </c>
      <c r="R10" s="20">
        <v>15</v>
      </c>
      <c r="S10" s="16">
        <f>IF(R10="","",IF(R10&gt;P10,1,0))</f>
        <v>1</v>
      </c>
      <c r="T10" s="144"/>
      <c r="U10" s="97">
        <f>IF(V10="","",IF(V10&gt;X10,1,0))</f>
        <v>1</v>
      </c>
      <c r="V10" s="106">
        <v>15</v>
      </c>
      <c r="W10" s="97" t="s">
        <v>13</v>
      </c>
      <c r="X10" s="103">
        <v>11</v>
      </c>
      <c r="Y10" s="97">
        <f>IF(X10="","",IF(X10&gt;V10,1,0))</f>
        <v>0</v>
      </c>
      <c r="Z10" s="144"/>
      <c r="AA10" s="97">
        <f>IF(AB10="","",IF(AB10&gt;AD10,1,0))</f>
        <v>1</v>
      </c>
      <c r="AB10" s="106">
        <v>15</v>
      </c>
      <c r="AC10" s="97" t="s">
        <v>13</v>
      </c>
      <c r="AD10" s="103">
        <v>10</v>
      </c>
      <c r="AE10" s="97">
        <f>IF(AD10="","",IF(AD10&gt;AB10,1,0))</f>
        <v>0</v>
      </c>
      <c r="AF10" s="144"/>
      <c r="AG10" s="97">
        <f>IF(AH10="","",IF(AH10&gt;AJ10,1,0))</f>
        <v>0</v>
      </c>
      <c r="AH10" s="106">
        <v>8</v>
      </c>
      <c r="AI10" s="97" t="s">
        <v>13</v>
      </c>
      <c r="AJ10" s="103">
        <v>15</v>
      </c>
      <c r="AK10" s="97">
        <f>IF(AJ10="","",IF(AJ10&gt;AH10,1,0))</f>
        <v>1</v>
      </c>
      <c r="AL10" s="236"/>
      <c r="AM10" s="16" t="str">
        <f>IF(AN10="","",IF(AN10&gt;AP10,1,0))</f>
        <v/>
      </c>
      <c r="AN10" s="19"/>
      <c r="AO10" s="16"/>
      <c r="AP10" s="20"/>
      <c r="AQ10" s="16" t="str">
        <f>IF(AP10="","",IF(AP10&gt;AN10,1,0))</f>
        <v/>
      </c>
      <c r="AR10" s="144"/>
      <c r="AS10" s="97" t="str">
        <f>IF(AT10="","",IF(AT10&gt;AV10,1,0))</f>
        <v/>
      </c>
      <c r="AT10" s="106"/>
      <c r="AU10" s="97" t="s">
        <v>13</v>
      </c>
      <c r="AV10" s="103"/>
      <c r="AW10" s="97" t="str">
        <f>IF(AV10="","",IF(AV10&gt;AT10,1,0))</f>
        <v/>
      </c>
      <c r="AX10" s="203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203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171"/>
      <c r="BK10" s="171"/>
      <c r="BL10" s="171"/>
      <c r="BM10" s="233"/>
      <c r="BN10" s="179"/>
      <c r="BO10" s="160"/>
      <c r="BP10" s="160"/>
      <c r="BQ10" s="157"/>
      <c r="BR10" s="160"/>
      <c r="BS10" s="160"/>
      <c r="BT10" s="163"/>
      <c r="BU10" s="166"/>
      <c r="BW10" s="21"/>
    </row>
    <row r="11" spans="1:77" ht="12" customHeight="1" thickBot="1">
      <c r="A11" s="208"/>
      <c r="B11" s="221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217"/>
      <c r="I11" s="218"/>
      <c r="J11" s="218"/>
      <c r="K11" s="218"/>
      <c r="L11" s="218"/>
      <c r="M11" s="219"/>
      <c r="N11" s="145"/>
      <c r="O11" s="16" t="str">
        <f>IF(P11="","",IF(P11&gt;R11,1,0))</f>
        <v/>
      </c>
      <c r="P11" s="25"/>
      <c r="Q11" s="26" t="s">
        <v>13</v>
      </c>
      <c r="R11" s="27"/>
      <c r="S11" s="16" t="str">
        <f>IF(R11="","",IF(R11&gt;P11,1,0))</f>
        <v/>
      </c>
      <c r="T11" s="145"/>
      <c r="U11" s="97" t="str">
        <f>IF(V11="","",IF(V11&gt;X11,1,0))</f>
        <v/>
      </c>
      <c r="V11" s="107"/>
      <c r="W11" s="108" t="s">
        <v>13</v>
      </c>
      <c r="X11" s="104"/>
      <c r="Y11" s="97" t="str">
        <f>IF(X11="","",IF(X11&gt;V11,1,0))</f>
        <v/>
      </c>
      <c r="Z11" s="145"/>
      <c r="AA11" s="97">
        <f>IF(AB11="","",IF(AB11&gt;AD11,1,0))</f>
        <v>1</v>
      </c>
      <c r="AB11" s="107">
        <v>15</v>
      </c>
      <c r="AC11" s="108" t="s">
        <v>13</v>
      </c>
      <c r="AD11" s="104">
        <v>12</v>
      </c>
      <c r="AE11" s="97">
        <f>IF(AD11="","",IF(AD11&gt;AB11,1,0))</f>
        <v>0</v>
      </c>
      <c r="AF11" s="145"/>
      <c r="AG11" s="97" t="str">
        <f>IF(AH11="","",IF(AH11&gt;AJ11,1,0))</f>
        <v/>
      </c>
      <c r="AH11" s="107"/>
      <c r="AI11" s="108" t="s">
        <v>13</v>
      </c>
      <c r="AJ11" s="104"/>
      <c r="AK11" s="97" t="str">
        <f>IF(AJ11="","",IF(AJ11&gt;AH11,1,0))</f>
        <v/>
      </c>
      <c r="AL11" s="237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145"/>
      <c r="AS11" s="97" t="str">
        <f>IF(AT11="","",IF(AT11&gt;AV11,1,0))</f>
        <v/>
      </c>
      <c r="AT11" s="107"/>
      <c r="AU11" s="108" t="s">
        <v>13</v>
      </c>
      <c r="AV11" s="104"/>
      <c r="AW11" s="97" t="str">
        <f>IF(AV11="","",IF(AV11&gt;AT11,1,0))</f>
        <v/>
      </c>
      <c r="AX11" s="204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204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174"/>
      <c r="BK11" s="174"/>
      <c r="BL11" s="174"/>
      <c r="BM11" s="234"/>
      <c r="BN11" s="199"/>
      <c r="BO11" s="190"/>
      <c r="BP11" s="190"/>
      <c r="BQ11" s="191"/>
      <c r="BR11" s="190"/>
      <c r="BS11" s="190"/>
      <c r="BT11" s="187"/>
      <c r="BU11" s="188"/>
      <c r="BW11" s="21"/>
    </row>
    <row r="12" spans="1:77" ht="12" customHeight="1">
      <c r="A12" s="28">
        <f>H2</f>
        <v>0</v>
      </c>
      <c r="B12" s="228" t="str">
        <f>N4</f>
        <v>⑩</v>
      </c>
      <c r="C12" s="40"/>
      <c r="D12" s="41">
        <f>$R$4</f>
        <v>2</v>
      </c>
      <c r="E12" s="41" t="s">
        <v>13</v>
      </c>
      <c r="F12" s="41">
        <f>O4</f>
        <v>0</v>
      </c>
      <c r="G12" s="42"/>
      <c r="H12" s="229" t="str">
        <f>N8</f>
        <v>⑥</v>
      </c>
      <c r="I12" s="30"/>
      <c r="J12" s="30">
        <f>R8</f>
        <v>2</v>
      </c>
      <c r="K12" s="43" t="s">
        <v>13</v>
      </c>
      <c r="L12" s="41">
        <f>O8</f>
        <v>0</v>
      </c>
      <c r="M12" s="31"/>
      <c r="N12" s="211"/>
      <c r="O12" s="212"/>
      <c r="P12" s="212"/>
      <c r="Q12" s="212"/>
      <c r="R12" s="212"/>
      <c r="S12" s="213"/>
      <c r="T12" s="202" t="s">
        <v>24</v>
      </c>
      <c r="U12" s="98">
        <f>IF(V13="","",SUM(U13:U15))</f>
        <v>2</v>
      </c>
      <c r="V12" s="12"/>
      <c r="W12" s="13" t="s">
        <v>13</v>
      </c>
      <c r="X12" s="11">
        <f>IF(X13="","",SUM(Y13:Y15))</f>
        <v>0</v>
      </c>
      <c r="Y12" s="12"/>
      <c r="Z12" s="143" t="s">
        <v>17</v>
      </c>
      <c r="AA12" s="98">
        <f>IF(AB13="","",SUM(AA13:AA15))</f>
        <v>2</v>
      </c>
      <c r="AB12" s="99"/>
      <c r="AC12" s="101" t="s">
        <v>13</v>
      </c>
      <c r="AD12" s="98">
        <f>IF(AD13="","",SUM(AE13:AE15))</f>
        <v>1</v>
      </c>
      <c r="AE12" s="99"/>
      <c r="AF12" s="146"/>
      <c r="AG12" s="93" t="str">
        <f>IF(AH13="","",SUM(AG13:AG15))</f>
        <v/>
      </c>
      <c r="AH12" s="94"/>
      <c r="AI12" s="41" t="s">
        <v>13</v>
      </c>
      <c r="AJ12" s="93" t="str">
        <f>IF(AJ13="","",SUM(AK13:AK15))</f>
        <v/>
      </c>
      <c r="AK12" s="94"/>
      <c r="AL12" s="202"/>
      <c r="AM12" s="98" t="str">
        <f>IF(AN13="","",SUM(AM13:AM15))</f>
        <v/>
      </c>
      <c r="AN12" s="99"/>
      <c r="AO12" s="101" t="s">
        <v>13</v>
      </c>
      <c r="AP12" s="98" t="str">
        <f>IF(AP13="","",SUM(AQ13:AQ15))</f>
        <v/>
      </c>
      <c r="AQ12" s="99"/>
      <c r="AR12" s="184"/>
      <c r="AS12" s="93" t="str">
        <f>IF(AT13="","",SUM(AS13:AS15))</f>
        <v/>
      </c>
      <c r="AT12" s="94"/>
      <c r="AU12" s="41" t="s">
        <v>13</v>
      </c>
      <c r="AV12" s="93" t="str">
        <f>IF(AV13="","",SUM(AW13:AW15))</f>
        <v/>
      </c>
      <c r="AW12" s="94"/>
      <c r="AX12" s="202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202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173">
        <f>SUMPRODUCT((J12=2)+(D12=2)+(U12=2)+(AA12=2)+(AG12=2)+(AM12=2)+(AS12=2)+(AY12=2)+(BE12=2))</f>
        <v>4</v>
      </c>
      <c r="BK12" s="205" t="s">
        <v>14</v>
      </c>
      <c r="BL12" s="173">
        <f>SUMPRODUCT((L12=2)+(F12=2)+(X12=2)+(AD12=2)+(AJ12=2)+(AP12=2)+(AV12=2)+(BB12=2)+(BH12=2))</f>
        <v>0</v>
      </c>
      <c r="BM12" s="175">
        <f t="shared" ref="BM12" si="1">SUM(BJ12*2)+BL12</f>
        <v>8</v>
      </c>
      <c r="BN12" s="198">
        <f>SUM(D12,J12,O12,U12,AA12,AG12,AM12,AS12,AY12,BE12)</f>
        <v>8</v>
      </c>
      <c r="BO12" s="189" t="s">
        <v>14</v>
      </c>
      <c r="BP12" s="189">
        <f>SUM(F12,L12,X12,AD12,AJ12,AP12,AV12,BB12,BH12)</f>
        <v>1</v>
      </c>
      <c r="BQ12" s="156">
        <f>SUM(BN12/BP12)</f>
        <v>8</v>
      </c>
      <c r="BR12" s="189">
        <f>SUM(J13,J14,J15,P13,P14,P15,V13,V14,V15,AB13,AB14,AB15,AH13,AH14,AH15,AN13,AN14,AN15,AT13,AT14,AT15,AZ13,AZ14,AZ15,BF13,BF14,BF15,D13,D14,D15)</f>
        <v>127</v>
      </c>
      <c r="BS12" s="189">
        <f>SUM(F13,F14,F15,L13,L14,L15,R13,R14,R15,X13,X14,X15,AD13,AD14,AD15,AJ13,AJ14,AJ15,AP13,AP14,AP15,AV13,AV14,AV15,BB13,BB14,BB15,BH13,BH14,BH15)</f>
        <v>85</v>
      </c>
      <c r="BT12" s="162">
        <f>SUM(BR12/BS12)</f>
        <v>1.4941176470588236</v>
      </c>
      <c r="BU12" s="166">
        <f>$BV12</f>
        <v>2</v>
      </c>
      <c r="BV12" s="1">
        <f>RANK(BY12,BY$4:BY$43)</f>
        <v>2</v>
      </c>
      <c r="BW12" s="21">
        <f>IF(BN12=0,0,IF(BP12=0,9,BQ12))</f>
        <v>8</v>
      </c>
      <c r="BX12" s="1">
        <f>IF(BR12=0,0,BT12)</f>
        <v>1.4941176470588236</v>
      </c>
      <c r="BY12" s="1">
        <f>BJ12+0.01*BW12+0.00001*BX12</f>
        <v>4.0800149411764703</v>
      </c>
    </row>
    <row r="13" spans="1:77" ht="12" customHeight="1">
      <c r="A13" s="207" t="str">
        <f>N3</f>
        <v>KIFUNE</v>
      </c>
      <c r="B13" s="193"/>
      <c r="C13" s="33">
        <f>S5</f>
        <v>1</v>
      </c>
      <c r="D13" s="127">
        <f>R5</f>
        <v>15</v>
      </c>
      <c r="E13" s="127">
        <f>R3</f>
        <v>0</v>
      </c>
      <c r="F13" s="127">
        <f>SUM(P5)</f>
        <v>11</v>
      </c>
      <c r="G13" s="15">
        <f>O5</f>
        <v>0</v>
      </c>
      <c r="H13" s="230"/>
      <c r="I13" s="34">
        <f>S9</f>
        <v>1</v>
      </c>
      <c r="J13" s="34">
        <f>R9</f>
        <v>15</v>
      </c>
      <c r="K13" s="34" t="s">
        <v>13</v>
      </c>
      <c r="L13" s="35">
        <f>P9</f>
        <v>9</v>
      </c>
      <c r="M13" s="36">
        <f>O9</f>
        <v>0</v>
      </c>
      <c r="N13" s="214"/>
      <c r="O13" s="215"/>
      <c r="P13" s="215"/>
      <c r="Q13" s="215"/>
      <c r="R13" s="215"/>
      <c r="S13" s="216"/>
      <c r="T13" s="203"/>
      <c r="U13" s="16">
        <f>IF(V13="","",IF(V13&gt;X13,1,0))</f>
        <v>1</v>
      </c>
      <c r="V13" s="17">
        <v>15</v>
      </c>
      <c r="W13" s="16" t="s">
        <v>13</v>
      </c>
      <c r="X13" s="18">
        <v>3</v>
      </c>
      <c r="Y13" s="16">
        <f>IF(X13="","",IF(X13&gt;V13,1,0))</f>
        <v>0</v>
      </c>
      <c r="Z13" s="144"/>
      <c r="AA13" s="97">
        <f>IF(AB13="","",IF(AB13&gt;AD13,1,0))</f>
        <v>0</v>
      </c>
      <c r="AB13" s="105">
        <v>7</v>
      </c>
      <c r="AC13" s="97" t="s">
        <v>13</v>
      </c>
      <c r="AD13" s="102">
        <v>15</v>
      </c>
      <c r="AE13" s="97">
        <f>IF(AD13="","",IF(AD13&gt;AB13,1,0))</f>
        <v>1</v>
      </c>
      <c r="AF13" s="147"/>
      <c r="AG13" s="34" t="str">
        <f>IF(AH13="","",IF(AH13&gt;AJ13,1,0))</f>
        <v/>
      </c>
      <c r="AH13" s="41"/>
      <c r="AI13" s="34" t="s">
        <v>13</v>
      </c>
      <c r="AJ13" s="67"/>
      <c r="AK13" s="34" t="str">
        <f>IF(AJ13="","",IF(AJ13&gt;AH13,1,0))</f>
        <v/>
      </c>
      <c r="AL13" s="203"/>
      <c r="AM13" s="97" t="str">
        <f>IF(AN13="","",IF(AN13&gt;AP13,1,0))</f>
        <v/>
      </c>
      <c r="AN13" s="105"/>
      <c r="AO13" s="97" t="s">
        <v>13</v>
      </c>
      <c r="AP13" s="102"/>
      <c r="AQ13" s="97" t="str">
        <f>IF(AP13="","",IF(AP13&gt;AN13,1,0))</f>
        <v/>
      </c>
      <c r="AR13" s="185"/>
      <c r="AS13" s="34" t="str">
        <f>IF(AT13="","",IF(AT13&gt;AV13,1,0))</f>
        <v/>
      </c>
      <c r="AT13" s="41"/>
      <c r="AU13" s="34" t="s">
        <v>13</v>
      </c>
      <c r="AV13" s="67"/>
      <c r="AW13" s="34" t="str">
        <f>IF(AV13="","",IF(AV13&gt;AT13,1,0))</f>
        <v/>
      </c>
      <c r="AX13" s="203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203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171"/>
      <c r="BK13" s="171"/>
      <c r="BL13" s="171"/>
      <c r="BM13" s="176"/>
      <c r="BN13" s="179"/>
      <c r="BO13" s="160"/>
      <c r="BP13" s="160"/>
      <c r="BQ13" s="157"/>
      <c r="BR13" s="160"/>
      <c r="BS13" s="160"/>
      <c r="BT13" s="163"/>
      <c r="BU13" s="166"/>
      <c r="BW13" s="21"/>
    </row>
    <row r="14" spans="1:77" ht="12" customHeight="1">
      <c r="A14" s="207"/>
      <c r="B14" s="193"/>
      <c r="C14" s="33">
        <f>S6</f>
        <v>1</v>
      </c>
      <c r="D14" s="127">
        <f>R6</f>
        <v>15</v>
      </c>
      <c r="E14" s="127" t="s">
        <v>13</v>
      </c>
      <c r="F14" s="127">
        <f>SUM(P6)</f>
        <v>6</v>
      </c>
      <c r="G14" s="15">
        <f>O6</f>
        <v>0</v>
      </c>
      <c r="H14" s="230"/>
      <c r="I14" s="34">
        <f>S10</f>
        <v>1</v>
      </c>
      <c r="J14" s="34">
        <f>R10</f>
        <v>15</v>
      </c>
      <c r="K14" s="34" t="s">
        <v>13</v>
      </c>
      <c r="L14" s="35">
        <f>P10</f>
        <v>6</v>
      </c>
      <c r="M14" s="42">
        <f>O10</f>
        <v>0</v>
      </c>
      <c r="N14" s="214"/>
      <c r="O14" s="215"/>
      <c r="P14" s="215"/>
      <c r="Q14" s="215"/>
      <c r="R14" s="215"/>
      <c r="S14" s="216"/>
      <c r="T14" s="203"/>
      <c r="U14" s="16">
        <f>IF(V14="","",IF(V14&gt;X14,1,0))</f>
        <v>1</v>
      </c>
      <c r="V14" s="19">
        <v>15</v>
      </c>
      <c r="W14" s="16" t="s">
        <v>13</v>
      </c>
      <c r="X14" s="20">
        <v>13</v>
      </c>
      <c r="Y14" s="16">
        <f>IF(X14="","",IF(X14&gt;V14,1,0))</f>
        <v>0</v>
      </c>
      <c r="Z14" s="144"/>
      <c r="AA14" s="97">
        <f>IF(AB14="","",IF(AB14&gt;AD14,1,0))</f>
        <v>1</v>
      </c>
      <c r="AB14" s="106">
        <v>15</v>
      </c>
      <c r="AC14" s="97" t="s">
        <v>13</v>
      </c>
      <c r="AD14" s="103">
        <v>12</v>
      </c>
      <c r="AE14" s="97">
        <f>IF(AD14="","",IF(AD14&gt;AB14,1,0))</f>
        <v>0</v>
      </c>
      <c r="AF14" s="147"/>
      <c r="AG14" s="34" t="str">
        <f>IF(AH14="","",IF(AH14&gt;AJ14,1,0))</f>
        <v/>
      </c>
      <c r="AH14" s="34"/>
      <c r="AI14" s="34" t="s">
        <v>13</v>
      </c>
      <c r="AJ14" s="35"/>
      <c r="AK14" s="34" t="str">
        <f>IF(AJ14="","",IF(AJ14&gt;AH14,1,0))</f>
        <v/>
      </c>
      <c r="AL14" s="203"/>
      <c r="AM14" s="97" t="str">
        <f>IF(AN14="","",IF(AN14&gt;AP14,1,0))</f>
        <v/>
      </c>
      <c r="AN14" s="106"/>
      <c r="AO14" s="97" t="s">
        <v>13</v>
      </c>
      <c r="AP14" s="103"/>
      <c r="AQ14" s="97" t="str">
        <f>IF(AP14="","",IF(AP14&gt;AN14,1,0))</f>
        <v/>
      </c>
      <c r="AR14" s="185"/>
      <c r="AS14" s="34" t="str">
        <f>IF(AT14="","",IF(AT14&gt;AV14,1,0))</f>
        <v/>
      </c>
      <c r="AT14" s="34"/>
      <c r="AU14" s="34" t="s">
        <v>13</v>
      </c>
      <c r="AV14" s="35"/>
      <c r="AW14" s="34" t="str">
        <f>IF(AV14="","",IF(AV14&gt;AT14,1,0))</f>
        <v/>
      </c>
      <c r="AX14" s="203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203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171"/>
      <c r="BK14" s="171"/>
      <c r="BL14" s="171"/>
      <c r="BM14" s="176"/>
      <c r="BN14" s="179"/>
      <c r="BO14" s="160"/>
      <c r="BP14" s="160"/>
      <c r="BQ14" s="157"/>
      <c r="BR14" s="160"/>
      <c r="BS14" s="160"/>
      <c r="BT14" s="163"/>
      <c r="BU14" s="166"/>
      <c r="BW14" s="21"/>
    </row>
    <row r="15" spans="1:77" ht="12" customHeight="1" thickBot="1">
      <c r="A15" s="208"/>
      <c r="B15" s="227"/>
      <c r="C15" s="44" t="str">
        <f>S7</f>
        <v/>
      </c>
      <c r="D15" s="122">
        <f>R7</f>
        <v>0</v>
      </c>
      <c r="E15" s="122" t="s">
        <v>13</v>
      </c>
      <c r="F15" s="122">
        <f>SUM(P7)</f>
        <v>0</v>
      </c>
      <c r="G15" s="45" t="str">
        <f>O7</f>
        <v/>
      </c>
      <c r="H15" s="231"/>
      <c r="I15" s="38" t="str">
        <f>S11</f>
        <v/>
      </c>
      <c r="J15" s="38">
        <f>R11</f>
        <v>0</v>
      </c>
      <c r="K15" s="38" t="s">
        <v>13</v>
      </c>
      <c r="L15" s="46">
        <f>P11</f>
        <v>0</v>
      </c>
      <c r="M15" s="39" t="str">
        <f>O11</f>
        <v/>
      </c>
      <c r="N15" s="217"/>
      <c r="O15" s="218"/>
      <c r="P15" s="218"/>
      <c r="Q15" s="218"/>
      <c r="R15" s="218"/>
      <c r="S15" s="219"/>
      <c r="T15" s="204"/>
      <c r="U15" s="16" t="str">
        <f>IF(V15="","",IF(V15&gt;X15,1,0))</f>
        <v/>
      </c>
      <c r="V15" s="25"/>
      <c r="W15" s="26"/>
      <c r="X15" s="27"/>
      <c r="Y15" s="16" t="str">
        <f>IF(X15="","",IF(X15&gt;V15,1,0))</f>
        <v/>
      </c>
      <c r="Z15" s="145"/>
      <c r="AA15" s="97">
        <f>IF(AB15="","",IF(AB15&gt;AD15,1,0))</f>
        <v>1</v>
      </c>
      <c r="AB15" s="107">
        <v>15</v>
      </c>
      <c r="AC15" s="108" t="s">
        <v>13</v>
      </c>
      <c r="AD15" s="104">
        <v>10</v>
      </c>
      <c r="AE15" s="97">
        <f>IF(AD15="","",IF(AD15&gt;AB15,1,0))</f>
        <v>0</v>
      </c>
      <c r="AF15" s="148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204"/>
      <c r="AM15" s="97" t="str">
        <f>IF(AN15="","",IF(AN15&gt;AP15,1,0))</f>
        <v/>
      </c>
      <c r="AN15" s="107"/>
      <c r="AO15" s="108" t="s">
        <v>13</v>
      </c>
      <c r="AP15" s="104"/>
      <c r="AQ15" s="97" t="str">
        <f>IF(AP15="","",IF(AP15&gt;AN15,1,0))</f>
        <v/>
      </c>
      <c r="AR15" s="201"/>
      <c r="AS15" s="34" t="str">
        <f>IF(AT15="","",IF(AT15&gt;AV15,1,0))</f>
        <v/>
      </c>
      <c r="AT15" s="38"/>
      <c r="AU15" s="38" t="s">
        <v>13</v>
      </c>
      <c r="AV15" s="46"/>
      <c r="AW15" s="34" t="str">
        <f>IF(AV15="","",IF(AV15&gt;AT15,1,0))</f>
        <v/>
      </c>
      <c r="AX15" s="204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204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174"/>
      <c r="BK15" s="174"/>
      <c r="BL15" s="174"/>
      <c r="BM15" s="177"/>
      <c r="BN15" s="199"/>
      <c r="BO15" s="190"/>
      <c r="BP15" s="190"/>
      <c r="BQ15" s="191"/>
      <c r="BR15" s="190"/>
      <c r="BS15" s="190"/>
      <c r="BT15" s="187"/>
      <c r="BU15" s="188"/>
      <c r="BW15" s="21"/>
    </row>
    <row r="16" spans="1:77" ht="12" customHeight="1">
      <c r="A16" s="28">
        <f>N2</f>
        <v>0</v>
      </c>
      <c r="B16" s="220" t="str">
        <f>T4</f>
        <v>⑦</v>
      </c>
      <c r="C16" s="29"/>
      <c r="D16" s="30">
        <f>X4</f>
        <v>1</v>
      </c>
      <c r="E16" s="30" t="s">
        <v>13</v>
      </c>
      <c r="F16" s="30">
        <f>U4</f>
        <v>2</v>
      </c>
      <c r="G16" s="31"/>
      <c r="H16" s="195" t="str">
        <f>$T$8</f>
        <v>⑪</v>
      </c>
      <c r="I16" s="30"/>
      <c r="J16" s="30">
        <f>X8</f>
        <v>0</v>
      </c>
      <c r="K16" s="30" t="s">
        <v>13</v>
      </c>
      <c r="L16" s="47">
        <f>SUM(U8)</f>
        <v>2</v>
      </c>
      <c r="M16" s="31"/>
      <c r="N16" s="181" t="str">
        <f>T12</f>
        <v>③</v>
      </c>
      <c r="O16" s="30"/>
      <c r="P16" s="30">
        <f>X12</f>
        <v>0</v>
      </c>
      <c r="Q16" s="30" t="s">
        <v>13</v>
      </c>
      <c r="R16" s="43">
        <f>U12</f>
        <v>2</v>
      </c>
      <c r="S16" s="31"/>
      <c r="T16" s="211"/>
      <c r="U16" s="212"/>
      <c r="V16" s="212"/>
      <c r="W16" s="212"/>
      <c r="X16" s="212"/>
      <c r="Y16" s="213"/>
      <c r="Z16" s="184"/>
      <c r="AA16" s="93" t="str">
        <f>IF(AB17="","",SUM(AA17:AA19))</f>
        <v/>
      </c>
      <c r="AB16" s="94"/>
      <c r="AC16" s="41" t="s">
        <v>13</v>
      </c>
      <c r="AD16" s="93" t="str">
        <f>IF(AD17="","",SUM(AE17:AE19))</f>
        <v/>
      </c>
      <c r="AE16" s="94"/>
      <c r="AF16" s="143" t="s">
        <v>15</v>
      </c>
      <c r="AG16" s="98">
        <f>IF(AH17="","",SUM(AG17:AG19))</f>
        <v>0</v>
      </c>
      <c r="AH16" s="99"/>
      <c r="AI16" s="101" t="s">
        <v>13</v>
      </c>
      <c r="AJ16" s="98">
        <f>IF(AJ17="","",SUM(AK17:AK19))</f>
        <v>2</v>
      </c>
      <c r="AK16" s="99"/>
      <c r="AL16" s="184"/>
      <c r="AM16" s="93" t="str">
        <f>IF(AN17="","",SUM(AM17:AM19))</f>
        <v/>
      </c>
      <c r="AN16" s="94"/>
      <c r="AO16" s="41" t="s">
        <v>13</v>
      </c>
      <c r="AP16" s="93" t="str">
        <f>IF(AP17="","",SUM(AQ17:AQ19))</f>
        <v/>
      </c>
      <c r="AQ16" s="94"/>
      <c r="AR16" s="143"/>
      <c r="AS16" s="98" t="str">
        <f>IF(AT17="","",SUM(AS17:AS19))</f>
        <v/>
      </c>
      <c r="AT16" s="99"/>
      <c r="AU16" s="101" t="s">
        <v>13</v>
      </c>
      <c r="AV16" s="98" t="str">
        <f>IF(AV17="","",SUM(AW17:AW19))</f>
        <v/>
      </c>
      <c r="AW16" s="99"/>
      <c r="AX16" s="202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202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173">
        <f>SUMPRODUCT((J16=2)+(P16=2)+(D16=2)+(AA16=2)+(AG16=2)+(AM16=2)+(AS16=2)+(AY16=2)+(BE16=2))</f>
        <v>0</v>
      </c>
      <c r="BK16" s="205" t="s">
        <v>14</v>
      </c>
      <c r="BL16" s="173">
        <f>SUMPRODUCT((L16=2)+(R16=2)+(F16=2)+(AD16=2)+(AJ16=2)+(AP16=2)+(AV16=2)+(BB16=2)+(BH16=2))</f>
        <v>4</v>
      </c>
      <c r="BM16" s="175">
        <f t="shared" ref="BM16" si="2">SUM(BJ16*2)+BL16</f>
        <v>4</v>
      </c>
      <c r="BN16" s="198">
        <f>SUM(D16,J16,P16,U16,AA16,AG16,AM16,AS16,AY16,BE16)</f>
        <v>1</v>
      </c>
      <c r="BO16" s="189" t="s">
        <v>14</v>
      </c>
      <c r="BP16" s="189">
        <f>SUM(F16,L16,R16,AD16,AJ16,AP16,AV16,BB16,BH16)</f>
        <v>8</v>
      </c>
      <c r="BQ16" s="156">
        <f>SUM(BN16/BP16)</f>
        <v>0.125</v>
      </c>
      <c r="BR16" s="189">
        <f>SUM(J17,J18,J19,P17,P18,P19,V17,V18,V19,AB17,AB18,AB19,AH17,AH18,AH19,AN17,AN18,AN19,AT17,AT18,AT19,AZ17,AZ18,AZ19,BF17,BF18,BF19,D17,D18,D19)</f>
        <v>74</v>
      </c>
      <c r="BS16" s="189">
        <f>SUM(F17,F18,F19,L17,L18,L19,R17,R18,R19,X17,X18,X19,AD17,AD18,AD19,AJ17,AJ18,AJ19,AP17,AP18,AP19,AV17,AV18,AV19,BB17,BB18,BB19,BH17,BH18,BH19)</f>
        <v>133</v>
      </c>
      <c r="BT16" s="162">
        <f>SUM(BR16/BS16)</f>
        <v>0.55639097744360899</v>
      </c>
      <c r="BU16" s="166">
        <f>$BV16</f>
        <v>6</v>
      </c>
      <c r="BV16" s="1">
        <f>RANK(BY16,BY$4:BY$43)</f>
        <v>6</v>
      </c>
      <c r="BW16" s="21">
        <f>IF(BN16=0,0,IF(BP16=0,9,BQ16))</f>
        <v>0.125</v>
      </c>
      <c r="BX16" s="1">
        <f>IF(BR16=0,0,BT16)</f>
        <v>0.55639097744360899</v>
      </c>
      <c r="BY16" s="1">
        <f>BJ16+0.01*BW16+0.00001*BX16</f>
        <v>1.255563909774436E-3</v>
      </c>
    </row>
    <row r="17" spans="1:77" ht="12" customHeight="1" thickBot="1">
      <c r="A17" s="207" t="str">
        <f>T3</f>
        <v>ぱおパオきっず</v>
      </c>
      <c r="B17" s="193"/>
      <c r="C17" s="33">
        <f>Y5</f>
        <v>1</v>
      </c>
      <c r="D17" s="127">
        <f>X5</f>
        <v>15</v>
      </c>
      <c r="E17" s="127" t="s">
        <v>14</v>
      </c>
      <c r="F17" s="127">
        <f>V5</f>
        <v>13</v>
      </c>
      <c r="G17" s="15">
        <f>U5</f>
        <v>0</v>
      </c>
      <c r="H17" s="196"/>
      <c r="I17" s="34">
        <f>Y9</f>
        <v>0</v>
      </c>
      <c r="J17" s="34">
        <f>X9</f>
        <v>6</v>
      </c>
      <c r="K17" s="34" t="s">
        <v>13</v>
      </c>
      <c r="L17" s="34">
        <f>V9</f>
        <v>15</v>
      </c>
      <c r="M17" s="48">
        <f>U9</f>
        <v>1</v>
      </c>
      <c r="N17" s="182"/>
      <c r="O17" s="35">
        <f>Y13</f>
        <v>0</v>
      </c>
      <c r="P17" s="48">
        <f>X13</f>
        <v>3</v>
      </c>
      <c r="Q17" s="34" t="s">
        <v>13</v>
      </c>
      <c r="R17" s="35">
        <f>V13</f>
        <v>15</v>
      </c>
      <c r="S17" s="48">
        <f>U13</f>
        <v>1</v>
      </c>
      <c r="T17" s="214"/>
      <c r="U17" s="215"/>
      <c r="V17" s="215"/>
      <c r="W17" s="215"/>
      <c r="X17" s="215"/>
      <c r="Y17" s="216"/>
      <c r="Z17" s="185"/>
      <c r="AA17" s="34" t="str">
        <f>IF(AB17="","",IF(AB17&gt;AD17,1,0))</f>
        <v/>
      </c>
      <c r="AB17" s="41"/>
      <c r="AC17" s="34" t="s">
        <v>13</v>
      </c>
      <c r="AD17" s="67"/>
      <c r="AE17" s="34" t="str">
        <f>IF(AD17="","",IF(AD17&gt;AB17,1,0))</f>
        <v/>
      </c>
      <c r="AF17" s="144"/>
      <c r="AG17" s="97">
        <f>IF(AH17="","",IF(AH17&gt;AJ17,1,0))</f>
        <v>0</v>
      </c>
      <c r="AH17" s="105">
        <v>3</v>
      </c>
      <c r="AI17" s="97" t="s">
        <v>13</v>
      </c>
      <c r="AJ17" s="102">
        <v>15</v>
      </c>
      <c r="AK17" s="97">
        <f>IF(AJ17="","",IF(AJ17&gt;AH17,1,0))</f>
        <v>1</v>
      </c>
      <c r="AL17" s="185"/>
      <c r="AM17" s="34" t="str">
        <f>IF(AN17="","",IF(AN17&gt;AP17,1,0))</f>
        <v/>
      </c>
      <c r="AN17" s="41"/>
      <c r="AO17" s="34" t="s">
        <v>13</v>
      </c>
      <c r="AP17" s="67"/>
      <c r="AQ17" s="34" t="str">
        <f>IF(AP17="","",IF(AP17&gt;AN17,1,0))</f>
        <v/>
      </c>
      <c r="AR17" s="144"/>
      <c r="AS17" s="97" t="str">
        <f>IF(AT17="","",IF(AT17&gt;AV17,1,0))</f>
        <v/>
      </c>
      <c r="AT17" s="105"/>
      <c r="AU17" s="97" t="s">
        <v>13</v>
      </c>
      <c r="AV17" s="102"/>
      <c r="AW17" s="97" t="str">
        <f>IF(AV17="","",IF(AV17&gt;AT17,1,0))</f>
        <v/>
      </c>
      <c r="AX17" s="203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203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171"/>
      <c r="BK17" s="171"/>
      <c r="BL17" s="171"/>
      <c r="BM17" s="176"/>
      <c r="BN17" s="179"/>
      <c r="BO17" s="160"/>
      <c r="BP17" s="160"/>
      <c r="BQ17" s="157"/>
      <c r="BR17" s="160"/>
      <c r="BS17" s="160"/>
      <c r="BT17" s="163"/>
      <c r="BU17" s="166"/>
      <c r="BW17" s="21"/>
    </row>
    <row r="18" spans="1:77" ht="12" customHeight="1">
      <c r="A18" s="207"/>
      <c r="B18" s="193"/>
      <c r="C18" s="33">
        <f>Y6</f>
        <v>0</v>
      </c>
      <c r="D18" s="127">
        <f>X6</f>
        <v>7</v>
      </c>
      <c r="E18" s="47" t="s">
        <v>13</v>
      </c>
      <c r="F18" s="127">
        <f>V6</f>
        <v>15</v>
      </c>
      <c r="G18" s="15">
        <f>U6</f>
        <v>1</v>
      </c>
      <c r="H18" s="196"/>
      <c r="I18" s="34">
        <f>Y10</f>
        <v>0</v>
      </c>
      <c r="J18" s="34">
        <f>X10</f>
        <v>11</v>
      </c>
      <c r="K18" s="34" t="s">
        <v>13</v>
      </c>
      <c r="L18" s="34">
        <f>V10</f>
        <v>15</v>
      </c>
      <c r="M18" s="48">
        <f>U10</f>
        <v>1</v>
      </c>
      <c r="N18" s="182"/>
      <c r="O18" s="35">
        <f>Y14</f>
        <v>0</v>
      </c>
      <c r="P18" s="48">
        <f>X14</f>
        <v>13</v>
      </c>
      <c r="Q18" s="34" t="s">
        <v>13</v>
      </c>
      <c r="R18" s="35">
        <f>V14</f>
        <v>15</v>
      </c>
      <c r="S18" s="48">
        <f>U14</f>
        <v>1</v>
      </c>
      <c r="T18" s="214"/>
      <c r="U18" s="215"/>
      <c r="V18" s="215"/>
      <c r="W18" s="215"/>
      <c r="X18" s="215"/>
      <c r="Y18" s="216"/>
      <c r="Z18" s="185"/>
      <c r="AA18" s="34" t="str">
        <f>IF(AB18="","",IF(AB18&gt;AD18,1,0))</f>
        <v/>
      </c>
      <c r="AB18" s="34"/>
      <c r="AC18" s="34" t="s">
        <v>13</v>
      </c>
      <c r="AD18" s="35"/>
      <c r="AE18" s="34" t="str">
        <f>IF(AD18="","",IF(AD18&gt;AB18,1,0))</f>
        <v/>
      </c>
      <c r="AF18" s="144"/>
      <c r="AG18" s="97">
        <f>IF(AH18="","",IF(AH18&gt;AJ18,1,0))</f>
        <v>0</v>
      </c>
      <c r="AH18" s="106">
        <v>6</v>
      </c>
      <c r="AI18" s="97" t="s">
        <v>13</v>
      </c>
      <c r="AJ18" s="103">
        <v>15</v>
      </c>
      <c r="AK18" s="97">
        <f>IF(AJ18="","",IF(AJ18&gt;AH18,1,0))</f>
        <v>1</v>
      </c>
      <c r="AL18" s="185"/>
      <c r="AM18" s="34" t="str">
        <f>IF(AN18="","",IF(AN18&gt;AP18,1,0))</f>
        <v/>
      </c>
      <c r="AN18" s="34"/>
      <c r="AO18" s="34" t="s">
        <v>13</v>
      </c>
      <c r="AP18" s="35"/>
      <c r="AQ18" s="34" t="str">
        <f>IF(AP18="","",IF(AP18&gt;AN18,1,0))</f>
        <v/>
      </c>
      <c r="AR18" s="144"/>
      <c r="AS18" s="97" t="str">
        <f>IF(AT18="","",IF(AT18&gt;AV18,1,0))</f>
        <v/>
      </c>
      <c r="AT18" s="106"/>
      <c r="AU18" s="97" t="s">
        <v>13</v>
      </c>
      <c r="AV18" s="103"/>
      <c r="AW18" s="97" t="str">
        <f>IF(AV18="","",IF(AV18&gt;AT18,1,0))</f>
        <v/>
      </c>
      <c r="AX18" s="203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203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171"/>
      <c r="BK18" s="171"/>
      <c r="BL18" s="171"/>
      <c r="BM18" s="176"/>
      <c r="BN18" s="179"/>
      <c r="BO18" s="160"/>
      <c r="BP18" s="160"/>
      <c r="BQ18" s="157"/>
      <c r="BR18" s="160"/>
      <c r="BS18" s="160"/>
      <c r="BT18" s="163"/>
      <c r="BU18" s="166"/>
      <c r="BW18" s="21"/>
    </row>
    <row r="19" spans="1:77" ht="12" customHeight="1" thickBot="1">
      <c r="A19" s="208"/>
      <c r="B19" s="227"/>
      <c r="C19" s="37">
        <f>Y7</f>
        <v>0</v>
      </c>
      <c r="D19" s="22">
        <f>X7</f>
        <v>10</v>
      </c>
      <c r="E19" s="22" t="s">
        <v>14</v>
      </c>
      <c r="F19" s="22">
        <f>V7</f>
        <v>15</v>
      </c>
      <c r="G19" s="24">
        <f>U7</f>
        <v>1</v>
      </c>
      <c r="H19" s="206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200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217"/>
      <c r="U19" s="218"/>
      <c r="V19" s="218"/>
      <c r="W19" s="218"/>
      <c r="X19" s="218"/>
      <c r="Y19" s="219"/>
      <c r="Z19" s="201"/>
      <c r="AA19" s="34" t="str">
        <f>IF(AB19="","",IF(AB19&gt;AD19,1,0))</f>
        <v/>
      </c>
      <c r="AB19" s="38"/>
      <c r="AC19" s="38" t="s">
        <v>13</v>
      </c>
      <c r="AD19" s="46"/>
      <c r="AE19" s="34" t="str">
        <f>IF(AD19="","",IF(AD19&gt;AB19,1,0))</f>
        <v/>
      </c>
      <c r="AF19" s="145"/>
      <c r="AG19" s="97" t="str">
        <f>IF(AH19="","",IF(AH19&gt;AJ19,1,0))</f>
        <v/>
      </c>
      <c r="AH19" s="107"/>
      <c r="AI19" s="108" t="s">
        <v>13</v>
      </c>
      <c r="AJ19" s="104"/>
      <c r="AK19" s="97" t="str">
        <f>IF(AJ19="","",IF(AJ19&gt;AH19,1,0))</f>
        <v/>
      </c>
      <c r="AL19" s="201"/>
      <c r="AM19" s="34" t="str">
        <f>IF(AN19="","",IF(AN19&gt;AP19,1,0))</f>
        <v/>
      </c>
      <c r="AN19" s="38"/>
      <c r="AO19" s="38" t="s">
        <v>13</v>
      </c>
      <c r="AP19" s="46"/>
      <c r="AQ19" s="34" t="str">
        <f>IF(AP19="","",IF(AP19&gt;AN19,1,0))</f>
        <v/>
      </c>
      <c r="AR19" s="145"/>
      <c r="AS19" s="97" t="str">
        <f>IF(AT19="","",IF(AT19&gt;AV19,1,0))</f>
        <v/>
      </c>
      <c r="AT19" s="107"/>
      <c r="AU19" s="108" t="s">
        <v>13</v>
      </c>
      <c r="AV19" s="104"/>
      <c r="AW19" s="97" t="str">
        <f>IF(AV19="","",IF(AV19&gt;AT19,1,0))</f>
        <v/>
      </c>
      <c r="AX19" s="204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204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174"/>
      <c r="BK19" s="174"/>
      <c r="BL19" s="174"/>
      <c r="BM19" s="177"/>
      <c r="BN19" s="199"/>
      <c r="BO19" s="190"/>
      <c r="BP19" s="190"/>
      <c r="BQ19" s="191"/>
      <c r="BR19" s="190"/>
      <c r="BS19" s="190"/>
      <c r="BT19" s="187"/>
      <c r="BU19" s="188"/>
      <c r="BW19" s="21"/>
    </row>
    <row r="20" spans="1:77" ht="12" customHeight="1">
      <c r="A20" s="28">
        <f>T2</f>
        <v>0</v>
      </c>
      <c r="B20" s="193" t="str">
        <f>Z4</f>
        <v>④</v>
      </c>
      <c r="C20" s="40"/>
      <c r="D20" s="41">
        <f>AD4</f>
        <v>0</v>
      </c>
      <c r="E20" s="41" t="s">
        <v>13</v>
      </c>
      <c r="F20" s="41">
        <f>AA4</f>
        <v>2</v>
      </c>
      <c r="G20" s="42"/>
      <c r="H20" s="195" t="str">
        <f>$Z$8</f>
        <v>②</v>
      </c>
      <c r="I20" s="30"/>
      <c r="J20" s="30">
        <f>AD8</f>
        <v>1</v>
      </c>
      <c r="K20" s="30" t="s">
        <v>13</v>
      </c>
      <c r="L20" s="43">
        <f>AA8</f>
        <v>2</v>
      </c>
      <c r="M20" s="31"/>
      <c r="N20" s="181" t="str">
        <f>$Z$12</f>
        <v>⑧</v>
      </c>
      <c r="O20" s="30"/>
      <c r="P20" s="30">
        <f>AD12</f>
        <v>1</v>
      </c>
      <c r="Q20" s="30" t="s">
        <v>13</v>
      </c>
      <c r="R20" s="43">
        <f>AA12</f>
        <v>2</v>
      </c>
      <c r="S20" s="31"/>
      <c r="T20" s="181">
        <f>Z16</f>
        <v>0</v>
      </c>
      <c r="U20" s="50"/>
      <c r="V20" s="30" t="str">
        <f>AD16</f>
        <v/>
      </c>
      <c r="W20" s="30" t="s">
        <v>13</v>
      </c>
      <c r="X20" s="43" t="str">
        <f>AA16</f>
        <v/>
      </c>
      <c r="Y20" s="31"/>
      <c r="Z20" s="211"/>
      <c r="AA20" s="212"/>
      <c r="AB20" s="212"/>
      <c r="AC20" s="212"/>
      <c r="AD20" s="212"/>
      <c r="AE20" s="213"/>
      <c r="AF20" s="143" t="s">
        <v>20</v>
      </c>
      <c r="AG20" s="98">
        <f>IF(AH21="","",SUM(AG21:AG23))</f>
        <v>1</v>
      </c>
      <c r="AH20" s="99"/>
      <c r="AI20" s="101" t="s">
        <v>13</v>
      </c>
      <c r="AJ20" s="98">
        <f>IF(AJ21="","",SUM(AK21:AK23))</f>
        <v>2</v>
      </c>
      <c r="AK20" s="99"/>
      <c r="AL20" s="143"/>
      <c r="AM20" s="98" t="str">
        <f>IF(AN21="","",SUM(AM21:AM23))</f>
        <v/>
      </c>
      <c r="AN20" s="99"/>
      <c r="AO20" s="101" t="s">
        <v>13</v>
      </c>
      <c r="AP20" s="98" t="str">
        <f>IF(AP21="","",SUM(AQ21:AQ23))</f>
        <v/>
      </c>
      <c r="AQ20" s="99"/>
      <c r="AR20" s="184"/>
      <c r="AS20" s="93" t="str">
        <f>IF(AT21="","",SUM(AS21:AS23))</f>
        <v/>
      </c>
      <c r="AT20" s="94"/>
      <c r="AU20" s="41" t="s">
        <v>13</v>
      </c>
      <c r="AV20" s="93" t="str">
        <f>IF(AV21="","",SUM(AW21:AW23))</f>
        <v/>
      </c>
      <c r="AW20" s="94"/>
      <c r="AX20" s="202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202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173">
        <f>SUMPRODUCT((D20=2)+(J20=2)+(P20=2)+(V20=2)+(AG20=2)+(AM20=2)+(AS20=2)+(AY20=2)+(BE20=2))</f>
        <v>0</v>
      </c>
      <c r="BK20" s="205"/>
      <c r="BL20" s="173">
        <f>SUMPRODUCT((L20=2)+(R20=2)+(F20=2)+(X20=2)+(AJ20=2)+(AP20=2)+(AV20=2)+(BB20=2)+(BH20=2))</f>
        <v>4</v>
      </c>
      <c r="BM20" s="175">
        <f t="shared" ref="BM20" si="3">SUM(BJ20*2)+BL20</f>
        <v>4</v>
      </c>
      <c r="BN20" s="198">
        <f>SUM(D20,J20,P20,V20,,AG20,AM20,AS20,AY20,BE20)</f>
        <v>3</v>
      </c>
      <c r="BO20" s="189" t="s">
        <v>14</v>
      </c>
      <c r="BP20" s="189">
        <f>SUM(F20,L20,R20,X20,AJ20,AP20,AV20,BB20,BH20)</f>
        <v>8</v>
      </c>
      <c r="BQ20" s="156">
        <f>SUM(BN20/BP20)</f>
        <v>0.375</v>
      </c>
      <c r="BR20" s="189">
        <f>SUM(J21,J22,J23,P21,P22,P23,V21,V22,V23,AB21,AB22,AB23,AH21,AH22,AH23,AN21,AN22,AN23,AT21,AT22,AT23,AZ21,AZ22,AZ23,BF21,BF22,BF23,D21,D22,D23)</f>
        <v>132</v>
      </c>
      <c r="BS20" s="189">
        <f>SUM(F21,F22,F23,L21,L22,L23,R21,R22,R23,X21,X22,X23,AD21,AD22,AD23,AJ21,AJ22,AJ23,AP21,AP22,AP23,AV21,AV22,AV23,BB21,BB22,BB23,BH21,BH22,BH23)</f>
        <v>142</v>
      </c>
      <c r="BT20" s="162">
        <f>SUM(BR20/BS20)</f>
        <v>0.92957746478873238</v>
      </c>
      <c r="BU20" s="166">
        <f>$BV20</f>
        <v>5</v>
      </c>
      <c r="BV20" s="1">
        <f>RANK(BY20,BY$4:BY$43)</f>
        <v>5</v>
      </c>
      <c r="BW20" s="21">
        <f>IF(BN20=0,0,IF(BP20=0,9,BQ20))</f>
        <v>0.375</v>
      </c>
      <c r="BX20" s="1">
        <f>IF(BR20=0,0,BT20)</f>
        <v>0.92957746478873238</v>
      </c>
      <c r="BY20" s="1">
        <f>BJ20+0.01*BW20+0.00001*BX20</f>
        <v>3.7592957746478872E-3</v>
      </c>
    </row>
    <row r="21" spans="1:77" ht="12" customHeight="1">
      <c r="A21" s="225" t="str">
        <f>Z3</f>
        <v>FAIR</v>
      </c>
      <c r="B21" s="193"/>
      <c r="C21" s="33">
        <f>AE5</f>
        <v>0</v>
      </c>
      <c r="D21" s="127">
        <f>AD5</f>
        <v>11</v>
      </c>
      <c r="E21" s="127" t="s">
        <v>14</v>
      </c>
      <c r="F21" s="127">
        <f>AB5</f>
        <v>15</v>
      </c>
      <c r="G21" s="15">
        <f>AA5</f>
        <v>1</v>
      </c>
      <c r="H21" s="196"/>
      <c r="I21" s="34">
        <f>AE9</f>
        <v>1</v>
      </c>
      <c r="J21" s="34">
        <f>AD9</f>
        <v>15</v>
      </c>
      <c r="K21" s="34" t="s">
        <v>13</v>
      </c>
      <c r="L21" s="35">
        <f>AB9</f>
        <v>8</v>
      </c>
      <c r="M21" s="48">
        <f>AA9</f>
        <v>0</v>
      </c>
      <c r="N21" s="182"/>
      <c r="O21" s="34">
        <f>AE13</f>
        <v>1</v>
      </c>
      <c r="P21" s="34">
        <f>AD13</f>
        <v>15</v>
      </c>
      <c r="Q21" s="34" t="s">
        <v>13</v>
      </c>
      <c r="R21" s="35">
        <f>AB13</f>
        <v>7</v>
      </c>
      <c r="S21" s="48">
        <f>AA13</f>
        <v>0</v>
      </c>
      <c r="T21" s="182"/>
      <c r="U21" s="51" t="str">
        <f>AE17</f>
        <v/>
      </c>
      <c r="V21" s="34">
        <f>AD17</f>
        <v>0</v>
      </c>
      <c r="W21" s="34" t="s">
        <v>13</v>
      </c>
      <c r="X21" s="35">
        <f>AB17</f>
        <v>0</v>
      </c>
      <c r="Y21" s="48" t="str">
        <f>AA17</f>
        <v/>
      </c>
      <c r="Z21" s="214"/>
      <c r="AA21" s="215"/>
      <c r="AB21" s="215"/>
      <c r="AC21" s="215"/>
      <c r="AD21" s="215"/>
      <c r="AE21" s="216"/>
      <c r="AF21" s="144"/>
      <c r="AG21" s="97">
        <f>IF(AH21="","",IF(AH21&gt;AJ21,1,0))</f>
        <v>1</v>
      </c>
      <c r="AH21" s="105">
        <v>15</v>
      </c>
      <c r="AI21" s="97" t="s">
        <v>13</v>
      </c>
      <c r="AJ21" s="102">
        <v>7</v>
      </c>
      <c r="AK21" s="97">
        <f>IF(AJ21="","",IF(AJ21&gt;AH21,1,0))</f>
        <v>0</v>
      </c>
      <c r="AL21" s="144"/>
      <c r="AM21" s="97" t="str">
        <f>IF(AN21="","",IF(AN21&gt;AP21,1,0))</f>
        <v/>
      </c>
      <c r="AN21" s="105"/>
      <c r="AO21" s="97"/>
      <c r="AP21" s="102"/>
      <c r="AQ21" s="97" t="str">
        <f>IF(AP21="","",IF(AP21&gt;AN21,1,0))</f>
        <v/>
      </c>
      <c r="AR21" s="185"/>
      <c r="AS21" s="34" t="str">
        <f>IF(AT21="","",IF(AT21&gt;AV21,1,0))</f>
        <v/>
      </c>
      <c r="AT21" s="41"/>
      <c r="AU21" s="34"/>
      <c r="AV21" s="67"/>
      <c r="AW21" s="34" t="str">
        <f>IF(AV21="","",IF(AV21&gt;AT21,1,0))</f>
        <v/>
      </c>
      <c r="AX21" s="203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203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171"/>
      <c r="BK21" s="171"/>
      <c r="BL21" s="171"/>
      <c r="BM21" s="176"/>
      <c r="BN21" s="179"/>
      <c r="BO21" s="160"/>
      <c r="BP21" s="160"/>
      <c r="BQ21" s="157"/>
      <c r="BR21" s="160"/>
      <c r="BS21" s="160"/>
      <c r="BT21" s="163"/>
      <c r="BU21" s="166"/>
      <c r="BW21" s="21"/>
    </row>
    <row r="22" spans="1:77" ht="12" customHeight="1">
      <c r="A22" s="225"/>
      <c r="B22" s="193"/>
      <c r="C22" s="33">
        <f>AE6</f>
        <v>0</v>
      </c>
      <c r="D22" s="127">
        <f>AD6</f>
        <v>13</v>
      </c>
      <c r="E22" s="127" t="s">
        <v>14</v>
      </c>
      <c r="F22" s="127">
        <f>AB6</f>
        <v>15</v>
      </c>
      <c r="G22" s="15">
        <f>AA6</f>
        <v>1</v>
      </c>
      <c r="H22" s="196"/>
      <c r="I22" s="34">
        <f>AE10</f>
        <v>0</v>
      </c>
      <c r="J22" s="34">
        <f>AD10</f>
        <v>10</v>
      </c>
      <c r="K22" s="34" t="s">
        <v>13</v>
      </c>
      <c r="L22" s="35">
        <f>AB10</f>
        <v>15</v>
      </c>
      <c r="M22" s="48">
        <f>AA10</f>
        <v>1</v>
      </c>
      <c r="N22" s="182"/>
      <c r="O22" s="34">
        <f>AE14</f>
        <v>0</v>
      </c>
      <c r="P22" s="34">
        <f>AD14</f>
        <v>12</v>
      </c>
      <c r="Q22" s="34" t="s">
        <v>13</v>
      </c>
      <c r="R22" s="35">
        <f>AB14</f>
        <v>15</v>
      </c>
      <c r="S22" s="48">
        <f>AA14</f>
        <v>1</v>
      </c>
      <c r="T22" s="182"/>
      <c r="U22" s="51" t="str">
        <f>AE18</f>
        <v/>
      </c>
      <c r="V22" s="34">
        <f>AD18</f>
        <v>0</v>
      </c>
      <c r="W22" s="34" t="s">
        <v>13</v>
      </c>
      <c r="X22" s="35">
        <f>AB18</f>
        <v>0</v>
      </c>
      <c r="Y22" s="48" t="str">
        <f>AA18</f>
        <v/>
      </c>
      <c r="Z22" s="214"/>
      <c r="AA22" s="215"/>
      <c r="AB22" s="215"/>
      <c r="AC22" s="215"/>
      <c r="AD22" s="215"/>
      <c r="AE22" s="216"/>
      <c r="AF22" s="144"/>
      <c r="AG22" s="97">
        <f>IF(AH22="","",IF(AH22&gt;AJ22,1,0))</f>
        <v>0</v>
      </c>
      <c r="AH22" s="106">
        <v>11</v>
      </c>
      <c r="AI22" s="97" t="s">
        <v>13</v>
      </c>
      <c r="AJ22" s="103">
        <v>15</v>
      </c>
      <c r="AK22" s="97">
        <f>IF(AJ22="","",IF(AJ22&gt;AH22,1,0))</f>
        <v>1</v>
      </c>
      <c r="AL22" s="144"/>
      <c r="AM22" s="97" t="str">
        <f>IF(AN22="","",IF(AN22&gt;AP22,1,0))</f>
        <v/>
      </c>
      <c r="AN22" s="106"/>
      <c r="AO22" s="97"/>
      <c r="AP22" s="103"/>
      <c r="AQ22" s="97" t="str">
        <f>IF(AP22="","",IF(AP22&gt;AN22,1,0))</f>
        <v/>
      </c>
      <c r="AR22" s="185"/>
      <c r="AS22" s="34" t="str">
        <f>IF(AT22="","",IF(AT22&gt;AV22,1,0))</f>
        <v/>
      </c>
      <c r="AT22" s="34"/>
      <c r="AU22" s="34"/>
      <c r="AV22" s="35"/>
      <c r="AW22" s="34" t="str">
        <f>IF(AV22="","",IF(AV22&gt;AT22,1,0))</f>
        <v/>
      </c>
      <c r="AX22" s="203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203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171"/>
      <c r="BK22" s="171"/>
      <c r="BL22" s="171"/>
      <c r="BM22" s="176"/>
      <c r="BN22" s="179"/>
      <c r="BO22" s="160"/>
      <c r="BP22" s="160"/>
      <c r="BQ22" s="157"/>
      <c r="BR22" s="160"/>
      <c r="BS22" s="160"/>
      <c r="BT22" s="163"/>
      <c r="BU22" s="166"/>
      <c r="BW22" s="21"/>
    </row>
    <row r="23" spans="1:77" ht="12" customHeight="1" thickBot="1">
      <c r="A23" s="226"/>
      <c r="B23" s="221"/>
      <c r="C23" s="37" t="str">
        <f>AE7</f>
        <v/>
      </c>
      <c r="D23" s="22">
        <f>AD7</f>
        <v>0</v>
      </c>
      <c r="E23" s="22" t="s">
        <v>14</v>
      </c>
      <c r="F23" s="22">
        <f>AB7</f>
        <v>0</v>
      </c>
      <c r="G23" s="24" t="str">
        <f>AA7</f>
        <v/>
      </c>
      <c r="H23" s="206"/>
      <c r="I23" s="38">
        <f>AE11</f>
        <v>0</v>
      </c>
      <c r="J23" s="38">
        <f>AD11</f>
        <v>12</v>
      </c>
      <c r="K23" s="38" t="s">
        <v>13</v>
      </c>
      <c r="L23" s="46">
        <f>AB11</f>
        <v>15</v>
      </c>
      <c r="M23" s="49">
        <f>AA11</f>
        <v>1</v>
      </c>
      <c r="N23" s="200"/>
      <c r="O23" s="38">
        <f>AE15</f>
        <v>0</v>
      </c>
      <c r="P23" s="38">
        <f>AD15</f>
        <v>10</v>
      </c>
      <c r="Q23" s="38" t="s">
        <v>13</v>
      </c>
      <c r="R23" s="46">
        <f>AB15</f>
        <v>15</v>
      </c>
      <c r="S23" s="49">
        <f>AA15</f>
        <v>1</v>
      </c>
      <c r="T23" s="200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217"/>
      <c r="AA23" s="218"/>
      <c r="AB23" s="218"/>
      <c r="AC23" s="218"/>
      <c r="AD23" s="218"/>
      <c r="AE23" s="219"/>
      <c r="AF23" s="145"/>
      <c r="AG23" s="97">
        <f>IF(AH23="","",IF(AH23&gt;AJ23,1,0))</f>
        <v>0</v>
      </c>
      <c r="AH23" s="107">
        <v>8</v>
      </c>
      <c r="AI23" s="108"/>
      <c r="AJ23" s="104">
        <v>15</v>
      </c>
      <c r="AK23" s="97">
        <f>IF(AJ23="","",IF(AJ23&gt;AH23,1,0))</f>
        <v>1</v>
      </c>
      <c r="AL23" s="145"/>
      <c r="AM23" s="97" t="str">
        <f>IF(AN23="","",IF(AN23&gt;AP23,1,0))</f>
        <v/>
      </c>
      <c r="AN23" s="107"/>
      <c r="AO23" s="108" t="s">
        <v>13</v>
      </c>
      <c r="AP23" s="104"/>
      <c r="AQ23" s="97" t="str">
        <f>IF(AP23="","",IF(AP23&gt;AN23,1,0))</f>
        <v/>
      </c>
      <c r="AR23" s="201"/>
      <c r="AS23" s="34" t="str">
        <f>IF(AT23="","",IF(AT23&gt;AV23,1,0))</f>
        <v/>
      </c>
      <c r="AT23" s="38"/>
      <c r="AU23" s="38" t="s">
        <v>13</v>
      </c>
      <c r="AV23" s="46"/>
      <c r="AW23" s="34" t="str">
        <f>IF(AV23="","",IF(AV23&gt;AT23,1,0))</f>
        <v/>
      </c>
      <c r="AX23" s="204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204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174"/>
      <c r="BK23" s="174"/>
      <c r="BL23" s="174"/>
      <c r="BM23" s="177"/>
      <c r="BN23" s="199"/>
      <c r="BO23" s="190"/>
      <c r="BP23" s="190"/>
      <c r="BQ23" s="191"/>
      <c r="BR23" s="190"/>
      <c r="BS23" s="190"/>
      <c r="BT23" s="187"/>
      <c r="BU23" s="188"/>
      <c r="BW23" s="21"/>
    </row>
    <row r="24" spans="1:77" ht="12" customHeight="1">
      <c r="A24" s="95">
        <f>Z2</f>
        <v>0</v>
      </c>
      <c r="B24" s="220" t="str">
        <f>$AF$4</f>
        <v>①</v>
      </c>
      <c r="C24" s="29"/>
      <c r="D24" s="8">
        <f>AJ4</f>
        <v>2</v>
      </c>
      <c r="E24" s="8" t="s">
        <v>13</v>
      </c>
      <c r="F24" s="8">
        <f>AG4</f>
        <v>0</v>
      </c>
      <c r="G24" s="10"/>
      <c r="H24" s="195" t="str">
        <f>AF8</f>
        <v>⑨</v>
      </c>
      <c r="I24" s="30"/>
      <c r="J24" s="30">
        <f>AJ8</f>
        <v>2</v>
      </c>
      <c r="K24" s="30" t="s">
        <v>13</v>
      </c>
      <c r="L24" s="43">
        <f>AG8</f>
        <v>0</v>
      </c>
      <c r="M24" s="31"/>
      <c r="N24" s="222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181" t="str">
        <f>AF16</f>
        <v>⑤</v>
      </c>
      <c r="U24" s="50"/>
      <c r="V24" s="30">
        <f>AJ16</f>
        <v>2</v>
      </c>
      <c r="W24" s="30" t="s">
        <v>13</v>
      </c>
      <c r="X24" s="43">
        <f>AG16</f>
        <v>0</v>
      </c>
      <c r="Y24" s="31"/>
      <c r="Z24" s="181" t="str">
        <f>AF20</f>
        <v>⑫</v>
      </c>
      <c r="AA24" s="50"/>
      <c r="AB24" s="30">
        <f>AJ20</f>
        <v>2</v>
      </c>
      <c r="AC24" s="30" t="s">
        <v>13</v>
      </c>
      <c r="AD24" s="43">
        <f>AG20</f>
        <v>1</v>
      </c>
      <c r="AE24" s="31"/>
      <c r="AF24" s="211"/>
      <c r="AG24" s="212"/>
      <c r="AH24" s="212"/>
      <c r="AI24" s="212"/>
      <c r="AJ24" s="212"/>
      <c r="AK24" s="213"/>
      <c r="AL24" s="184"/>
      <c r="AM24" s="93" t="str">
        <f>IF(AN25="","",SUM(AM25:AM27))</f>
        <v/>
      </c>
      <c r="AN24" s="94"/>
      <c r="AO24" s="41" t="s">
        <v>13</v>
      </c>
      <c r="AP24" s="93" t="str">
        <f>IF(AP25="","",SUM(AQ25:AQ27))</f>
        <v/>
      </c>
      <c r="AQ24" s="94"/>
      <c r="AR24" s="143" t="s">
        <v>24</v>
      </c>
      <c r="AS24" s="98" t="str">
        <f>IF(AT25="","",SUM(AS25:AS27))</f>
        <v/>
      </c>
      <c r="AT24" s="99"/>
      <c r="AU24" s="101" t="s">
        <v>13</v>
      </c>
      <c r="AV24" s="98" t="str">
        <f>IF(AV25="","",SUM(AW25:AW27))</f>
        <v/>
      </c>
      <c r="AW24" s="99"/>
      <c r="AX24" s="202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202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173">
        <f>SUMPRODUCT((J24=2)+(P24=2)+(V24=2)+(AB24=2)+(D24=2)+(AM24=2)+(AS24=2)+(AY24=2)+(BE24=2))</f>
        <v>4</v>
      </c>
      <c r="BK24" s="205" t="s">
        <v>14</v>
      </c>
      <c r="BL24" s="173">
        <f>SUMPRODUCT((L24=2)+(R24=2)+(X24=2)+(F24=2)+(AD24=2)+(AP24=2)+(AV24=2)+(BB24=2)+(BH24=2))</f>
        <v>0</v>
      </c>
      <c r="BM24" s="175">
        <f t="shared" ref="BM24" si="4">SUM(BJ24*2)+BL24</f>
        <v>8</v>
      </c>
      <c r="BN24" s="198">
        <f>SUM(D24,J24,P24,V24,AB24,AM24,AS24,AY24,BE24)</f>
        <v>8</v>
      </c>
      <c r="BO24" s="189" t="s">
        <v>14</v>
      </c>
      <c r="BP24" s="189">
        <f>SUM(F24,L24,R24,X24,AD24,AP24,AV24,BB24,BH24)</f>
        <v>1</v>
      </c>
      <c r="BQ24" s="156">
        <f>SUM(BN24/BP24)</f>
        <v>8</v>
      </c>
      <c r="BR24" s="189">
        <f>SUM(J25,J26,J27,P25,P26,P27,V25,V26,V27,AB25,AB26,AB27,AH25,AH26,AH27,AN25,AN26,AN27,AT25,AT26,AT27,AZ25,AZ26,AZ27,BF25,BF26,BF27,D25,D26,D27)</f>
        <v>127</v>
      </c>
      <c r="BS24" s="189">
        <f>SUM(F25,F26,F27,L25,L26,L27,R25,R26,R27,X25,X26,X27,AD25,AD26,AD27,AJ25,AJ26,AJ27,AP25,AP26,AP27,AV25,AV26,AV27,BB25,BB26,BB27,BH25,BH26,BH27)</f>
        <v>79</v>
      </c>
      <c r="BT24" s="162">
        <f>SUM(BR24/BS24)</f>
        <v>1.6075949367088607</v>
      </c>
      <c r="BU24" s="166">
        <f>$BV24</f>
        <v>1</v>
      </c>
      <c r="BV24" s="1">
        <f>RANK(BY24,BY$4:BY$43)</f>
        <v>1</v>
      </c>
      <c r="BW24" s="21">
        <f>IF(BN24=0,0,IF(BP24=0,9,BQ24))</f>
        <v>8</v>
      </c>
      <c r="BX24" s="1">
        <f>IF(BR24=0,0,BT24)</f>
        <v>1.6075949367088607</v>
      </c>
      <c r="BY24" s="1">
        <f>BJ24+0.01*BW24+0.00001*BX24</f>
        <v>4.0800160759493673</v>
      </c>
    </row>
    <row r="25" spans="1:77" ht="12" customHeight="1">
      <c r="A25" s="225" t="str">
        <f>AF3</f>
        <v>レインボーかわなか</v>
      </c>
      <c r="B25" s="193"/>
      <c r="C25" s="33">
        <f>AK5</f>
        <v>1</v>
      </c>
      <c r="D25" s="127">
        <f>AJ5</f>
        <v>15</v>
      </c>
      <c r="E25" s="127" t="s">
        <v>14</v>
      </c>
      <c r="F25" s="127">
        <f>AH5</f>
        <v>8</v>
      </c>
      <c r="G25" s="15">
        <f>AG5</f>
        <v>0</v>
      </c>
      <c r="H25" s="196"/>
      <c r="I25" s="34">
        <f>AK9</f>
        <v>1</v>
      </c>
      <c r="J25" s="34">
        <f>AJ9</f>
        <v>15</v>
      </c>
      <c r="K25" s="34" t="s">
        <v>13</v>
      </c>
      <c r="L25" s="35">
        <f>AH9</f>
        <v>8</v>
      </c>
      <c r="M25" s="48">
        <f>AG9</f>
        <v>0</v>
      </c>
      <c r="N25" s="223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 t="str">
        <f>AG13</f>
        <v/>
      </c>
      <c r="T25" s="182"/>
      <c r="U25" s="51">
        <f>AK17</f>
        <v>1</v>
      </c>
      <c r="V25" s="34">
        <f>AJ17</f>
        <v>15</v>
      </c>
      <c r="W25" s="34" t="s">
        <v>13</v>
      </c>
      <c r="X25" s="35">
        <f>AH17</f>
        <v>3</v>
      </c>
      <c r="Y25" s="48">
        <f>AG17</f>
        <v>0</v>
      </c>
      <c r="Z25" s="182"/>
      <c r="AA25" s="51">
        <f>AK21</f>
        <v>0</v>
      </c>
      <c r="AB25" s="34">
        <f>AJ21</f>
        <v>7</v>
      </c>
      <c r="AC25" s="34" t="s">
        <v>13</v>
      </c>
      <c r="AD25" s="35">
        <f>AH21</f>
        <v>15</v>
      </c>
      <c r="AE25" s="48">
        <f>AG21</f>
        <v>1</v>
      </c>
      <c r="AF25" s="214"/>
      <c r="AG25" s="215"/>
      <c r="AH25" s="215"/>
      <c r="AI25" s="215"/>
      <c r="AJ25" s="215"/>
      <c r="AK25" s="216"/>
      <c r="AL25" s="185"/>
      <c r="AM25" s="34" t="str">
        <f>IF(AN25="","",IF(AN25&gt;AP25,1,0))</f>
        <v/>
      </c>
      <c r="AN25" s="41"/>
      <c r="AO25" s="34" t="s">
        <v>13</v>
      </c>
      <c r="AP25" s="67"/>
      <c r="AQ25" s="34" t="str">
        <f>IF(AP25="","",IF(AP25&gt;AN25,1,0))</f>
        <v/>
      </c>
      <c r="AR25" s="144"/>
      <c r="AS25" s="97" t="str">
        <f>IF(AT25="","",IF(AT25&gt;AV25,1,0))</f>
        <v/>
      </c>
      <c r="AT25" s="105"/>
      <c r="AU25" s="97" t="s">
        <v>13</v>
      </c>
      <c r="AV25" s="102"/>
      <c r="AW25" s="97" t="str">
        <f>IF(AV25="","",IF(AV25&gt;AT25,1,0))</f>
        <v/>
      </c>
      <c r="AX25" s="203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203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171"/>
      <c r="BK25" s="171"/>
      <c r="BL25" s="171"/>
      <c r="BM25" s="176"/>
      <c r="BN25" s="179"/>
      <c r="BO25" s="160"/>
      <c r="BP25" s="160"/>
      <c r="BQ25" s="157"/>
      <c r="BR25" s="160"/>
      <c r="BS25" s="160"/>
      <c r="BT25" s="163"/>
      <c r="BU25" s="166"/>
      <c r="BW25" s="21"/>
    </row>
    <row r="26" spans="1:77" ht="12" customHeight="1">
      <c r="A26" s="225"/>
      <c r="B26" s="193"/>
      <c r="C26" s="33">
        <f>AK6</f>
        <v>1</v>
      </c>
      <c r="D26" s="127">
        <f>AJ6</f>
        <v>15</v>
      </c>
      <c r="E26" s="127" t="s">
        <v>14</v>
      </c>
      <c r="F26" s="127">
        <f>AH6</f>
        <v>12</v>
      </c>
      <c r="G26" s="15">
        <f>AG6</f>
        <v>0</v>
      </c>
      <c r="H26" s="196"/>
      <c r="I26" s="34">
        <f>AK10</f>
        <v>1</v>
      </c>
      <c r="J26" s="34">
        <f>AJ10</f>
        <v>15</v>
      </c>
      <c r="K26" s="34"/>
      <c r="L26" s="35">
        <f>AH10</f>
        <v>8</v>
      </c>
      <c r="M26" s="48">
        <f>AG10</f>
        <v>0</v>
      </c>
      <c r="N26" s="223"/>
      <c r="O26" s="34" t="str">
        <f>AK14</f>
        <v/>
      </c>
      <c r="P26" s="34">
        <f>AJ14</f>
        <v>0</v>
      </c>
      <c r="Q26" s="34"/>
      <c r="R26" s="35">
        <f>AH14</f>
        <v>0</v>
      </c>
      <c r="S26" s="48" t="str">
        <f>AG14</f>
        <v/>
      </c>
      <c r="T26" s="182"/>
      <c r="U26" s="51">
        <f>AK18</f>
        <v>1</v>
      </c>
      <c r="V26" s="34">
        <f>AJ18</f>
        <v>15</v>
      </c>
      <c r="W26" s="34"/>
      <c r="X26" s="35">
        <f>AH18</f>
        <v>6</v>
      </c>
      <c r="Y26" s="48">
        <f>AG18</f>
        <v>0</v>
      </c>
      <c r="Z26" s="182"/>
      <c r="AA26" s="51">
        <f>AK22</f>
        <v>1</v>
      </c>
      <c r="AB26" s="34">
        <f>AJ22</f>
        <v>15</v>
      </c>
      <c r="AC26" s="34"/>
      <c r="AD26" s="35">
        <f>AH22</f>
        <v>11</v>
      </c>
      <c r="AE26" s="48">
        <f>AG22</f>
        <v>0</v>
      </c>
      <c r="AF26" s="214"/>
      <c r="AG26" s="215"/>
      <c r="AH26" s="215"/>
      <c r="AI26" s="215"/>
      <c r="AJ26" s="215"/>
      <c r="AK26" s="216"/>
      <c r="AL26" s="185"/>
      <c r="AM26" s="34" t="str">
        <f>IF(AN26="","",IF(AN26&gt;AP26,1,0))</f>
        <v/>
      </c>
      <c r="AN26" s="34"/>
      <c r="AO26" s="34"/>
      <c r="AP26" s="35"/>
      <c r="AQ26" s="34" t="str">
        <f>IF(AP26="","",IF(AP26&gt;AN26,1,0))</f>
        <v/>
      </c>
      <c r="AR26" s="144"/>
      <c r="AS26" s="97" t="str">
        <f>IF(AT26="","",IF(AT26&gt;AV26,1,0))</f>
        <v/>
      </c>
      <c r="AT26" s="106"/>
      <c r="AU26" s="97" t="s">
        <v>13</v>
      </c>
      <c r="AV26" s="103"/>
      <c r="AW26" s="97" t="str">
        <f>IF(AV26="","",IF(AV26&gt;AT26,1,0))</f>
        <v/>
      </c>
      <c r="AX26" s="203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203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171"/>
      <c r="BK26" s="171"/>
      <c r="BL26" s="171"/>
      <c r="BM26" s="176"/>
      <c r="BN26" s="179"/>
      <c r="BO26" s="160"/>
      <c r="BP26" s="160"/>
      <c r="BQ26" s="157"/>
      <c r="BR26" s="160"/>
      <c r="BS26" s="160"/>
      <c r="BT26" s="163"/>
      <c r="BU26" s="166"/>
      <c r="BW26" s="21"/>
    </row>
    <row r="27" spans="1:77" ht="12" customHeight="1" thickBot="1">
      <c r="A27" s="226"/>
      <c r="B27" s="221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06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224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200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200"/>
      <c r="AA27" s="52">
        <f>AK23</f>
        <v>1</v>
      </c>
      <c r="AB27" s="38">
        <f>AJ23</f>
        <v>15</v>
      </c>
      <c r="AC27" s="38" t="s">
        <v>13</v>
      </c>
      <c r="AD27" s="46">
        <f>AH23</f>
        <v>8</v>
      </c>
      <c r="AE27" s="49">
        <f>AG23</f>
        <v>0</v>
      </c>
      <c r="AF27" s="217"/>
      <c r="AG27" s="218"/>
      <c r="AH27" s="218"/>
      <c r="AI27" s="218"/>
      <c r="AJ27" s="218"/>
      <c r="AK27" s="219"/>
      <c r="AL27" s="201"/>
      <c r="AM27" s="34" t="str">
        <f>IF(AN27="","",IF(AN27&gt;AP27,1,0))</f>
        <v/>
      </c>
      <c r="AN27" s="38"/>
      <c r="AO27" s="38" t="s">
        <v>13</v>
      </c>
      <c r="AP27" s="46"/>
      <c r="AQ27" s="34" t="str">
        <f>IF(AP27="","",IF(AP27&gt;AN27,1,0))</f>
        <v/>
      </c>
      <c r="AR27" s="145"/>
      <c r="AS27" s="97" t="str">
        <f>IF(AT27="","",IF(AT27&gt;AV27,1,0))</f>
        <v/>
      </c>
      <c r="AT27" s="107"/>
      <c r="AU27" s="108" t="s">
        <v>13</v>
      </c>
      <c r="AV27" s="104"/>
      <c r="AW27" s="97" t="str">
        <f>IF(AV27="","",IF(AV27&gt;AT27,1,0))</f>
        <v/>
      </c>
      <c r="AX27" s="204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204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174"/>
      <c r="BK27" s="174"/>
      <c r="BL27" s="174"/>
      <c r="BM27" s="177"/>
      <c r="BN27" s="199"/>
      <c r="BO27" s="190"/>
      <c r="BP27" s="190"/>
      <c r="BQ27" s="191"/>
      <c r="BR27" s="190"/>
      <c r="BS27" s="190"/>
      <c r="BT27" s="187"/>
      <c r="BU27" s="188"/>
      <c r="BW27" s="21"/>
    </row>
    <row r="28" spans="1:77" ht="12" hidden="1" customHeight="1">
      <c r="A28" s="28">
        <f>AF2</f>
        <v>0</v>
      </c>
      <c r="B28" s="220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22">
        <f>AL8</f>
        <v>0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181">
        <f>AL12</f>
        <v>0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181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181">
        <f t="shared" ref="Z28" si="5">$AL$20</f>
        <v>0</v>
      </c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181">
        <f>AL24</f>
        <v>0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211"/>
      <c r="AM28" s="212"/>
      <c r="AN28" s="212"/>
      <c r="AO28" s="212"/>
      <c r="AP28" s="212"/>
      <c r="AQ28" s="213"/>
      <c r="AR28" s="184"/>
      <c r="AS28" s="93" t="str">
        <f>IF(AT29="","",SUM(AS29:AS31))</f>
        <v/>
      </c>
      <c r="AT28" s="94"/>
      <c r="AU28" s="41" t="s">
        <v>13</v>
      </c>
      <c r="AV28" s="93" t="str">
        <f>IF(AV29="","",SUM(AW29:AW31))</f>
        <v/>
      </c>
      <c r="AW28" s="94"/>
      <c r="AX28" s="202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202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173">
        <f>SUMPRODUCT((J28=2)+(D28=2)+(P28=2)+(V28=2)+(AB28=2)+(AH28=2)+(AS28=2)+(AY28=2)+(BE28=2))</f>
        <v>0</v>
      </c>
      <c r="BK28" s="205" t="s">
        <v>14</v>
      </c>
      <c r="BL28" s="173">
        <f>SUMPRODUCT((L28=2)+(R28=2)+(X28=2)+(AD28=2)+(AJ28=2)+(AP28=2)+(AV28=2)+(BB28=2)+(BH28=2))</f>
        <v>0</v>
      </c>
      <c r="BM28" s="175">
        <f t="shared" ref="BM28" si="6">SUM(BJ28*2)+BL28</f>
        <v>0</v>
      </c>
      <c r="BN28" s="198">
        <f>SUM(D28,J28,V28,AB28,AH28,P28,AS28,AY28,BE28)</f>
        <v>0</v>
      </c>
      <c r="BO28" s="189" t="s">
        <v>14</v>
      </c>
      <c r="BP28" s="189">
        <f>SUM(F28,L28,R28,X28,AD28,AJ28,AP28,AV28,BB28,BH28)</f>
        <v>0</v>
      </c>
      <c r="BQ28" s="156" t="e">
        <f>SUM(BN28/BP28)</f>
        <v>#DIV/0!</v>
      </c>
      <c r="BR28" s="189">
        <f>SUM(J29,J30,J31,P29,P30,P31,V29,V30,V31,AB29,AB30,AB31,AH29,AH30,AH31,AN29,AN30,AN31,AT29,AT30,AT31,AZ29,AZ30,AZ31,BF29,BF30,BF31,D29,D30,D31)</f>
        <v>0</v>
      </c>
      <c r="BS28" s="189">
        <f>SUM(F29,F30,F31,L29,L30,L31,R29,R30,R31,X29,X30,X31,AD29,AD30,AD31,AJ29,AJ30,AJ31,AP29,AP30,AP31,AV29,AV30,AV31,BB29,BB30,BB31,BH29,BH30,BH31)</f>
        <v>0</v>
      </c>
      <c r="BT28" s="162" t="e">
        <f>SUM(BR28/BS28)</f>
        <v>#DIV/0!</v>
      </c>
      <c r="BU28" s="166">
        <f>$BV28</f>
        <v>7</v>
      </c>
      <c r="BV28" s="1">
        <f>RANK(BY28,BY$4:BY$43)</f>
        <v>7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>
      <c r="A29" s="207">
        <f>AL3</f>
        <v>0</v>
      </c>
      <c r="B29" s="193"/>
      <c r="C29" s="33" t="str">
        <f>AQ5</f>
        <v/>
      </c>
      <c r="D29" s="127">
        <f>AP5</f>
        <v>0</v>
      </c>
      <c r="E29" s="127" t="s">
        <v>13</v>
      </c>
      <c r="F29" s="127">
        <f>AN5</f>
        <v>0</v>
      </c>
      <c r="G29" s="15" t="str">
        <f>AM5</f>
        <v/>
      </c>
      <c r="H29" s="223"/>
      <c r="I29" s="34" t="str">
        <f>AQ9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182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182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182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182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214"/>
      <c r="AM29" s="215"/>
      <c r="AN29" s="215"/>
      <c r="AO29" s="215"/>
      <c r="AP29" s="215"/>
      <c r="AQ29" s="216"/>
      <c r="AR29" s="185"/>
      <c r="AS29" s="34" t="str">
        <f>IF(AT29="","",IF(AT29&gt;AV29,1,0))</f>
        <v/>
      </c>
      <c r="AT29" s="41"/>
      <c r="AU29" s="34" t="s">
        <v>13</v>
      </c>
      <c r="AV29" s="67"/>
      <c r="AW29" s="34" t="str">
        <f>IF(AV29="","",IF(AV29&gt;AT29,1,0))</f>
        <v/>
      </c>
      <c r="AX29" s="203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203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171"/>
      <c r="BK29" s="171"/>
      <c r="BL29" s="171"/>
      <c r="BM29" s="176"/>
      <c r="BN29" s="179"/>
      <c r="BO29" s="160"/>
      <c r="BP29" s="160"/>
      <c r="BQ29" s="157"/>
      <c r="BR29" s="160"/>
      <c r="BS29" s="160"/>
      <c r="BT29" s="163"/>
      <c r="BU29" s="166"/>
      <c r="BW29" s="21"/>
    </row>
    <row r="30" spans="1:77" ht="12" hidden="1" customHeight="1">
      <c r="A30" s="207"/>
      <c r="B30" s="193"/>
      <c r="C30" s="33" t="str">
        <f>AQ6</f>
        <v/>
      </c>
      <c r="D30" s="127">
        <f>AP6</f>
        <v>0</v>
      </c>
      <c r="E30" s="127" t="s">
        <v>13</v>
      </c>
      <c r="F30" s="127">
        <f>AN6</f>
        <v>0</v>
      </c>
      <c r="G30" s="15" t="str">
        <f>AM6</f>
        <v/>
      </c>
      <c r="H30" s="223"/>
      <c r="I30" s="34" t="str">
        <f t="shared" ref="I30:I31" si="7">AQ10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182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182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182"/>
      <c r="AA30" s="51" t="str">
        <f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182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214"/>
      <c r="AM30" s="215"/>
      <c r="AN30" s="215"/>
      <c r="AO30" s="215"/>
      <c r="AP30" s="215"/>
      <c r="AQ30" s="216"/>
      <c r="AR30" s="185"/>
      <c r="AS30" s="34" t="str">
        <f>IF(AT30="","",IF(AT30&gt;AV30,1,0))</f>
        <v/>
      </c>
      <c r="AT30" s="34"/>
      <c r="AU30" s="34" t="s">
        <v>13</v>
      </c>
      <c r="AV30" s="35"/>
      <c r="AW30" s="34" t="str">
        <f>IF(AV30="","",IF(AV30&gt;AT30,1,0))</f>
        <v/>
      </c>
      <c r="AX30" s="203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203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171"/>
      <c r="BK30" s="171"/>
      <c r="BL30" s="171"/>
      <c r="BM30" s="176"/>
      <c r="BN30" s="179"/>
      <c r="BO30" s="160"/>
      <c r="BP30" s="160"/>
      <c r="BQ30" s="157"/>
      <c r="BR30" s="160"/>
      <c r="BS30" s="160"/>
      <c r="BT30" s="163"/>
      <c r="BU30" s="166"/>
      <c r="BW30" s="21"/>
    </row>
    <row r="31" spans="1:77" ht="12" hidden="1" customHeight="1" thickBot="1">
      <c r="A31" s="208"/>
      <c r="B31" s="221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24"/>
      <c r="I31" s="34" t="str">
        <f t="shared" si="7"/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200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200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200"/>
      <c r="AA31" s="51" t="str">
        <f>AQ23</f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200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217"/>
      <c r="AM31" s="218"/>
      <c r="AN31" s="218"/>
      <c r="AO31" s="218"/>
      <c r="AP31" s="218"/>
      <c r="AQ31" s="219"/>
      <c r="AR31" s="201"/>
      <c r="AS31" s="34" t="str">
        <f>IF(AT31="","",IF(AT31&gt;AV31,1,0))</f>
        <v/>
      </c>
      <c r="AT31" s="38"/>
      <c r="AU31" s="38" t="s">
        <v>13</v>
      </c>
      <c r="AV31" s="46"/>
      <c r="AW31" s="34" t="str">
        <f>IF(AV31="","",IF(AV31&gt;AT31,1,0))</f>
        <v/>
      </c>
      <c r="AX31" s="204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204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174"/>
      <c r="BK31" s="174"/>
      <c r="BL31" s="174"/>
      <c r="BM31" s="177"/>
      <c r="BN31" s="199"/>
      <c r="BO31" s="190"/>
      <c r="BP31" s="190"/>
      <c r="BQ31" s="191"/>
      <c r="BR31" s="190"/>
      <c r="BS31" s="190"/>
      <c r="BT31" s="187"/>
      <c r="BU31" s="188"/>
      <c r="BW31" s="21"/>
    </row>
    <row r="32" spans="1:77" ht="12" hidden="1" customHeight="1">
      <c r="A32" s="28">
        <f>$AR$2</f>
        <v>0</v>
      </c>
      <c r="B32" s="209">
        <f>$AR$4</f>
        <v>0</v>
      </c>
      <c r="C32" s="90"/>
      <c r="D32" s="96" t="str">
        <f>AV4</f>
        <v/>
      </c>
      <c r="E32" s="96" t="s">
        <v>13</v>
      </c>
      <c r="F32" s="96" t="str">
        <f>$AS$4</f>
        <v/>
      </c>
      <c r="G32" s="53"/>
      <c r="H32" s="195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181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181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181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181" t="str">
        <f>$AR$24</f>
        <v>③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181">
        <f>$AR$28</f>
        <v>0</v>
      </c>
      <c r="AM32" s="30"/>
      <c r="AN32" s="30" t="str">
        <f>AV28</f>
        <v/>
      </c>
      <c r="AO32" s="30" t="s">
        <v>13</v>
      </c>
      <c r="AP32" s="43" t="str">
        <f>AS28</f>
        <v/>
      </c>
      <c r="AQ32" s="31"/>
      <c r="AR32" s="184"/>
      <c r="AS32" s="124"/>
      <c r="AT32" s="30"/>
      <c r="AU32" s="30" t="s">
        <v>13</v>
      </c>
      <c r="AV32" s="43"/>
      <c r="AW32" s="32"/>
      <c r="AX32" s="202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202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173">
        <f>SUMPRODUCT((J32=2)+(P32=2)+(V32=2)+(AB32=2)+(D32=2)+(AH32=2)+(AN32=2)+(AY32=2)+(BE32=2))</f>
        <v>0</v>
      </c>
      <c r="BK32" s="205" t="s">
        <v>14</v>
      </c>
      <c r="BL32" s="173">
        <f>SUMPRODUCT((L32=2)+(R32=2)+(X32=2)+(AD32=2)+(AJ32=2)+(AP32=2)+(F32=2)+(BB32=2)+(BH32=2))</f>
        <v>0</v>
      </c>
      <c r="BM32" s="175">
        <f t="shared" ref="BM32" si="8">SUM(BJ32*2)+BL32</f>
        <v>0</v>
      </c>
      <c r="BN32" s="198">
        <f>SUM(D32,J32,P32,V32,AB32,AH32,AN32,AS32,AY32,BE32)</f>
        <v>0</v>
      </c>
      <c r="BO32" s="189" t="s">
        <v>14</v>
      </c>
      <c r="BP32" s="189">
        <f>SUM(F32,L32,R32,X32,AD32,AJ32,AP32,BB32,BH32)</f>
        <v>0</v>
      </c>
      <c r="BQ32" s="156" t="e">
        <f>SUM(BN32/BP32)</f>
        <v>#DIV/0!</v>
      </c>
      <c r="BR32" s="189">
        <f>SUM(J33,J34,J35,P33,P34,P35,V33,V34,V35,AB33,AB34,AB35,AH33,AH34,AH35,AN33,AN34,AN35,AT33,AT34,AT35,AZ33,AZ34,AZ35,BF33,BF34,BF35,D33,D34,D35)</f>
        <v>0</v>
      </c>
      <c r="BS32" s="189">
        <f>SUM(F33,F34,F35,L33,L34,L35,R33,R34,R35,X33,X34,X35,AD33,AD34,AD35,AJ33,AJ34,AJ35,AP33,AP34,AP35,AV33,AV34,AV35,BB33,BB34,BB35,BH33,BH34,BH35)</f>
        <v>0</v>
      </c>
      <c r="BT32" s="162" t="e">
        <f>SUM(BR32/BS32)</f>
        <v>#DIV/0!</v>
      </c>
      <c r="BU32" s="166">
        <f>$BV32</f>
        <v>7</v>
      </c>
      <c r="BV32" s="1">
        <f>RANK(BY32,BY$4:BY$43)</f>
        <v>7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168">
        <f>$AR$3</f>
        <v>0</v>
      </c>
      <c r="B33" s="210"/>
      <c r="C33" s="55" t="str">
        <f>AW5</f>
        <v/>
      </c>
      <c r="D33" s="34">
        <f>AV5</f>
        <v>0</v>
      </c>
      <c r="E33" s="127" t="s">
        <v>13</v>
      </c>
      <c r="F33" s="127">
        <f>AT5</f>
        <v>0</v>
      </c>
      <c r="G33" s="15" t="str">
        <f>AS5</f>
        <v/>
      </c>
      <c r="H33" s="196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182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182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182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182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182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185"/>
      <c r="AS33" s="125"/>
      <c r="AT33" s="34"/>
      <c r="AU33" s="34" t="s">
        <v>13</v>
      </c>
      <c r="AV33" s="35"/>
      <c r="AW33" s="36"/>
      <c r="AX33" s="203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203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171"/>
      <c r="BK33" s="171"/>
      <c r="BL33" s="171"/>
      <c r="BM33" s="176"/>
      <c r="BN33" s="179"/>
      <c r="BO33" s="160"/>
      <c r="BP33" s="160"/>
      <c r="BQ33" s="157"/>
      <c r="BR33" s="160"/>
      <c r="BS33" s="160"/>
      <c r="BT33" s="163"/>
      <c r="BU33" s="166"/>
      <c r="BW33" s="21"/>
    </row>
    <row r="34" spans="1:77" ht="12" hidden="1" customHeight="1">
      <c r="A34" s="169"/>
      <c r="B34" s="210"/>
      <c r="C34" s="55" t="str">
        <f>AW6</f>
        <v/>
      </c>
      <c r="D34" s="34">
        <f>AV6</f>
        <v>0</v>
      </c>
      <c r="E34" s="127" t="s">
        <v>13</v>
      </c>
      <c r="F34" s="127">
        <f>AT6</f>
        <v>0</v>
      </c>
      <c r="G34" s="15" t="str">
        <f>AS6</f>
        <v/>
      </c>
      <c r="H34" s="196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182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182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182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182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182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185"/>
      <c r="AS34" s="125"/>
      <c r="AT34" s="34"/>
      <c r="AU34" s="34" t="s">
        <v>13</v>
      </c>
      <c r="AV34" s="35"/>
      <c r="AW34" s="36"/>
      <c r="AX34" s="203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203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171"/>
      <c r="BK34" s="171"/>
      <c r="BL34" s="171"/>
      <c r="BM34" s="176"/>
      <c r="BN34" s="179"/>
      <c r="BO34" s="160"/>
      <c r="BP34" s="160"/>
      <c r="BQ34" s="157"/>
      <c r="BR34" s="160"/>
      <c r="BS34" s="160"/>
      <c r="BT34" s="163"/>
      <c r="BU34" s="166"/>
      <c r="BW34" s="21"/>
    </row>
    <row r="35" spans="1:77" ht="12" hidden="1" customHeight="1" thickBot="1">
      <c r="A35" s="192"/>
      <c r="B35" s="210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06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200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200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200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200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200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01"/>
      <c r="AS35" s="126"/>
      <c r="AT35" s="38"/>
      <c r="AU35" s="38" t="s">
        <v>13</v>
      </c>
      <c r="AV35" s="46"/>
      <c r="AW35" s="39"/>
      <c r="AX35" s="204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204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174"/>
      <c r="BK35" s="174"/>
      <c r="BL35" s="174"/>
      <c r="BM35" s="177"/>
      <c r="BN35" s="199"/>
      <c r="BO35" s="190"/>
      <c r="BP35" s="190"/>
      <c r="BQ35" s="191"/>
      <c r="BR35" s="190"/>
      <c r="BS35" s="190"/>
      <c r="BT35" s="187"/>
      <c r="BU35" s="188"/>
      <c r="BW35" s="21"/>
    </row>
    <row r="36" spans="1:77" ht="12" hidden="1" customHeight="1">
      <c r="A36" s="28">
        <f>$AX$2</f>
        <v>0</v>
      </c>
      <c r="B36" s="193">
        <f>$AX$4</f>
        <v>0</v>
      </c>
      <c r="C36" s="40"/>
      <c r="D36" s="96" t="str">
        <f>$BB$4</f>
        <v/>
      </c>
      <c r="E36" s="96" t="s">
        <v>13</v>
      </c>
      <c r="F36" s="41">
        <f>$AZ$4</f>
        <v>0</v>
      </c>
      <c r="G36" s="42"/>
      <c r="H36" s="195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181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181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181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181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181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181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184"/>
      <c r="AY36" s="124"/>
      <c r="AZ36" s="30"/>
      <c r="BA36" s="30" t="s">
        <v>13</v>
      </c>
      <c r="BB36" s="43"/>
      <c r="BC36" s="31"/>
      <c r="BD36" s="202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173">
        <f>SUMPRODUCT((D36=2)+(J36=2)+(V36=2)+(P36=2)+(AB36=2)+(AH36=2)+(AN36=2)+(AT36=2)+(BE36=2))</f>
        <v>0</v>
      </c>
      <c r="BK36" s="205" t="s">
        <v>14</v>
      </c>
      <c r="BL36" s="173">
        <f>SUMPRODUCT((L36=2)+(R36=2)+(X36=2)+(AC36=2)+(AJ36=2)+(AP36=2)+(AV36=2)+(BB36=2)+(BH36=2))</f>
        <v>0</v>
      </c>
      <c r="BM36" s="175">
        <f t="shared" ref="BM36" si="9">SUM(BJ36*2)+BL36</f>
        <v>0</v>
      </c>
      <c r="BN36" s="198">
        <f>SUM(D36,J36,P36,V36,AB36,AG36,AN36,AT36,BE36)</f>
        <v>0</v>
      </c>
      <c r="BO36" s="189" t="s">
        <v>14</v>
      </c>
      <c r="BP36" s="189">
        <f>SUM(F36,L36,R36,X36,AD36,AJ36,AP36,AV36,BH36)</f>
        <v>0</v>
      </c>
      <c r="BQ36" s="156" t="e">
        <f>SUM(BN36/BP36)</f>
        <v>#DIV/0!</v>
      </c>
      <c r="BR36" s="189">
        <f>SUM(J37,J38,J39,P37,P38,P39,V37,V38,V39,AB37,AB38,AB39,AH37,AH38,AH39,AN37,AN38,AN39,AT37,AT38,AT39,AZ37,AZ38,AZ39,BF37,BF38,BF39,D37,D38,D39)</f>
        <v>0</v>
      </c>
      <c r="BS36" s="189">
        <f>SUM(F37,F38,F39,L37,L38,L39,R37,R38,R39,X37,X38,X39,AD37,AD38,AD39,AJ37,AJ38,AJ39,AP37,AP38,AP39,AV37,AV38,AV39,BB37,BB38,BB39,BH37,BH38,BH39)</f>
        <v>0</v>
      </c>
      <c r="BT36" s="162" t="e">
        <f>SUM(BR36/BS36)</f>
        <v>#DIV/0!</v>
      </c>
      <c r="BU36" s="166">
        <f>$BV36</f>
        <v>7</v>
      </c>
      <c r="BV36" s="1">
        <f>RANK(BY36,BY$4:BY$43)</f>
        <v>7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168">
        <f>$AX$3</f>
        <v>0</v>
      </c>
      <c r="B37" s="193"/>
      <c r="C37" s="33" t="str">
        <f>BC5</f>
        <v/>
      </c>
      <c r="D37" s="127">
        <f>BB5</f>
        <v>0</v>
      </c>
      <c r="E37" s="127" t="s">
        <v>13</v>
      </c>
      <c r="F37" s="34">
        <f>$AZ$5</f>
        <v>0</v>
      </c>
      <c r="G37" s="48" t="str">
        <f>AY5</f>
        <v/>
      </c>
      <c r="H37" s="196"/>
      <c r="I37" s="34" t="str">
        <f>BC9</f>
        <v/>
      </c>
      <c r="J37" s="127">
        <f>BB9</f>
        <v>0</v>
      </c>
      <c r="K37" s="127" t="s">
        <v>13</v>
      </c>
      <c r="L37" s="14">
        <f>AZ9</f>
        <v>0</v>
      </c>
      <c r="M37" s="15" t="str">
        <f>AY9</f>
        <v/>
      </c>
      <c r="N37" s="182"/>
      <c r="O37" s="34" t="str">
        <f>BC13</f>
        <v/>
      </c>
      <c r="P37" s="59">
        <f>BB13</f>
        <v>0</v>
      </c>
      <c r="Q37" s="127" t="s">
        <v>13</v>
      </c>
      <c r="R37" s="127">
        <f>AZ13</f>
        <v>0</v>
      </c>
      <c r="S37" s="60" t="str">
        <f>AY13</f>
        <v/>
      </c>
      <c r="T37" s="182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182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182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182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182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185"/>
      <c r="AY37" s="125"/>
      <c r="AZ37" s="34"/>
      <c r="BA37" s="34" t="s">
        <v>13</v>
      </c>
      <c r="BB37" s="35"/>
      <c r="BC37" s="48"/>
      <c r="BD37" s="203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171"/>
      <c r="BK37" s="171"/>
      <c r="BL37" s="171"/>
      <c r="BM37" s="176"/>
      <c r="BN37" s="179"/>
      <c r="BO37" s="160"/>
      <c r="BP37" s="160"/>
      <c r="BQ37" s="157"/>
      <c r="BR37" s="160"/>
      <c r="BS37" s="160"/>
      <c r="BT37" s="163"/>
      <c r="BU37" s="166"/>
      <c r="BW37" s="21"/>
    </row>
    <row r="38" spans="1:77" ht="12" hidden="1" customHeight="1">
      <c r="A38" s="169"/>
      <c r="B38" s="193"/>
      <c r="C38" s="33" t="str">
        <f>BC6</f>
        <v/>
      </c>
      <c r="D38" s="127">
        <f>BB6</f>
        <v>0</v>
      </c>
      <c r="E38" s="127" t="s">
        <v>13</v>
      </c>
      <c r="F38" s="34">
        <f>AZ6</f>
        <v>0</v>
      </c>
      <c r="G38" s="48" t="str">
        <f>AY6</f>
        <v/>
      </c>
      <c r="H38" s="196"/>
      <c r="I38" s="34" t="str">
        <f>BC10</f>
        <v/>
      </c>
      <c r="J38" s="127">
        <f>BB10</f>
        <v>0</v>
      </c>
      <c r="K38" s="127" t="s">
        <v>13</v>
      </c>
      <c r="L38" s="14">
        <f>AZ10</f>
        <v>0</v>
      </c>
      <c r="M38" s="15" t="str">
        <f>AY10</f>
        <v/>
      </c>
      <c r="N38" s="182"/>
      <c r="O38" s="34" t="str">
        <f>BC14</f>
        <v/>
      </c>
      <c r="P38" s="62">
        <f>BB14</f>
        <v>0</v>
      </c>
      <c r="Q38" s="127" t="s">
        <v>13</v>
      </c>
      <c r="R38" s="127">
        <f>AZ14</f>
        <v>0</v>
      </c>
      <c r="S38" s="15" t="str">
        <f>AY14</f>
        <v/>
      </c>
      <c r="T38" s="182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182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182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182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182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185"/>
      <c r="AY38" s="125"/>
      <c r="AZ38" s="34"/>
      <c r="BA38" s="34" t="s">
        <v>13</v>
      </c>
      <c r="BB38" s="35"/>
      <c r="BC38" s="48"/>
      <c r="BD38" s="203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171"/>
      <c r="BK38" s="171"/>
      <c r="BL38" s="171"/>
      <c r="BM38" s="176"/>
      <c r="BN38" s="179"/>
      <c r="BO38" s="160"/>
      <c r="BP38" s="160"/>
      <c r="BQ38" s="157"/>
      <c r="BR38" s="160"/>
      <c r="BS38" s="160"/>
      <c r="BT38" s="163"/>
      <c r="BU38" s="166"/>
      <c r="BW38" s="21"/>
    </row>
    <row r="39" spans="1:77" ht="12" hidden="1" customHeight="1" thickBot="1">
      <c r="A39" s="192"/>
      <c r="B39" s="193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06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200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200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200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200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200"/>
      <c r="AM39" s="126" t="str">
        <f>BC31</f>
        <v/>
      </c>
      <c r="AN39" s="123">
        <f>BB31</f>
        <v>0</v>
      </c>
      <c r="AO39" s="123" t="s">
        <v>13</v>
      </c>
      <c r="AP39" s="64">
        <f>AZ31</f>
        <v>0</v>
      </c>
      <c r="AQ39" s="39" t="str">
        <f>AY31</f>
        <v/>
      </c>
      <c r="AR39" s="200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01"/>
      <c r="AY39" s="126"/>
      <c r="AZ39" s="38"/>
      <c r="BA39" s="38" t="s">
        <v>13</v>
      </c>
      <c r="BB39" s="46"/>
      <c r="BC39" s="49"/>
      <c r="BD39" s="204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174"/>
      <c r="BK39" s="174"/>
      <c r="BL39" s="174"/>
      <c r="BM39" s="177"/>
      <c r="BN39" s="199"/>
      <c r="BO39" s="190"/>
      <c r="BP39" s="190"/>
      <c r="BQ39" s="191"/>
      <c r="BR39" s="190"/>
      <c r="BS39" s="190"/>
      <c r="BT39" s="187"/>
      <c r="BU39" s="188"/>
      <c r="BW39" s="21"/>
    </row>
    <row r="40" spans="1:77" ht="12" hidden="1" customHeight="1">
      <c r="A40" s="66">
        <f>$BD$2</f>
        <v>0</v>
      </c>
      <c r="B40" s="193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195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181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181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181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181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181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181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181">
        <f>$BD$36</f>
        <v>0</v>
      </c>
      <c r="AY40" s="125"/>
      <c r="AZ40" s="41" t="str">
        <f>BH36</f>
        <v/>
      </c>
      <c r="BA40" s="41" t="s">
        <v>13</v>
      </c>
      <c r="BB40" s="67" t="str">
        <f>BE36</f>
        <v/>
      </c>
      <c r="BC40" s="68"/>
      <c r="BD40" s="184"/>
      <c r="BE40" s="125"/>
      <c r="BF40" s="41"/>
      <c r="BG40" s="41" t="s">
        <v>13</v>
      </c>
      <c r="BH40" s="67"/>
      <c r="BI40" s="120"/>
      <c r="BJ40" s="173">
        <f>SUMPRODUCT((J40=2)+(P40=2)+(V40=2)+(AB40=2)+(AH40=2)+(D40=2)+(AN40=2)+(AT40=2)+(AZ40=2))</f>
        <v>0</v>
      </c>
      <c r="BK40" s="171" t="s">
        <v>14</v>
      </c>
      <c r="BL40" s="173">
        <f>SUMPRODUCT((L40=2)+(R40=2)+(X40=2)+(AD40=2)+(AJ40=2)+(F40=2)+(AP40=2)+(AV40=2)+(BB40=2))</f>
        <v>0</v>
      </c>
      <c r="BM40" s="175">
        <f t="shared" ref="BM40" si="10">SUM(BJ40*2)+BL40</f>
        <v>0</v>
      </c>
      <c r="BN40" s="178">
        <f>SUM(D40,J40,P40,V40,AB40,AH40,AN40,AT40,AZ40,BD40)</f>
        <v>0</v>
      </c>
      <c r="BO40" s="159" t="s">
        <v>14</v>
      </c>
      <c r="BP40" s="159">
        <f>SUM(F40,L40,R40,X40,AD40,AJ40,AP40,AV40,BB40)</f>
        <v>0</v>
      </c>
      <c r="BQ40" s="156" t="e">
        <f>SUM(BN40/BP40)</f>
        <v>#DIV/0!</v>
      </c>
      <c r="BR40" s="159">
        <f>SUM(J41,J42,J43,P41,P42,P43,V41,V42,V43,AB41,AB42,AB43,AH41,AH42,AH43,AN41,AN42,AN43,AT41,AT42,AT43,AZ41,AZ42,AZ43,BF41,BF42,BF43,D41,D42,D43)</f>
        <v>0</v>
      </c>
      <c r="BS40" s="159">
        <f>SUM(F41,F42,F43,L41,L42,L43,R41,R42,R43,X41,X42,X43,AD41,AD42,AD43,AJ41,AJ42,AJ43,AP41,AP42,AP43,AV41,AV42,AV43,BB41,BB42,BB43,BH41,BH42,BH43)</f>
        <v>0</v>
      </c>
      <c r="BT40" s="162" t="e">
        <f>SUM(BR40/BS40)</f>
        <v>#DIV/0!</v>
      </c>
      <c r="BU40" s="165">
        <f>$BV40</f>
        <v>7</v>
      </c>
      <c r="BV40" s="1">
        <f>RANK(BY40,BY$4:BY$43)</f>
        <v>7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168">
        <f>$BD$3</f>
        <v>0</v>
      </c>
      <c r="B41" s="193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196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182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182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182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182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182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182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182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185"/>
      <c r="BE41" s="34"/>
      <c r="BF41" s="34"/>
      <c r="BG41" s="34" t="s">
        <v>13</v>
      </c>
      <c r="BH41" s="35"/>
      <c r="BI41" s="34"/>
      <c r="BJ41" s="171"/>
      <c r="BK41" s="171"/>
      <c r="BL41" s="171"/>
      <c r="BM41" s="176"/>
      <c r="BN41" s="179"/>
      <c r="BO41" s="160"/>
      <c r="BP41" s="160"/>
      <c r="BQ41" s="157"/>
      <c r="BR41" s="160"/>
      <c r="BS41" s="160"/>
      <c r="BT41" s="163"/>
      <c r="BU41" s="166"/>
      <c r="BW41" s="21"/>
    </row>
    <row r="42" spans="1:77" ht="12" hidden="1" customHeight="1">
      <c r="A42" s="169"/>
      <c r="B42" s="193"/>
      <c r="C42" s="33" t="str">
        <f>BI6</f>
        <v/>
      </c>
      <c r="D42" s="127">
        <f>BH6</f>
        <v>0</v>
      </c>
      <c r="E42" s="127" t="s">
        <v>13</v>
      </c>
      <c r="F42" s="127">
        <f>BF6</f>
        <v>0</v>
      </c>
      <c r="G42" s="15" t="str">
        <f>BE6</f>
        <v/>
      </c>
      <c r="H42" s="196"/>
      <c r="I42" s="34" t="str">
        <f>BI10</f>
        <v/>
      </c>
      <c r="J42" s="127">
        <f>BH10</f>
        <v>0</v>
      </c>
      <c r="K42" s="127" t="s">
        <v>13</v>
      </c>
      <c r="L42" s="14">
        <f>BF10</f>
        <v>0</v>
      </c>
      <c r="M42" s="15" t="str">
        <f>BE10</f>
        <v/>
      </c>
      <c r="N42" s="182"/>
      <c r="O42" s="34" t="str">
        <f>BI14</f>
        <v/>
      </c>
      <c r="P42" s="127">
        <f>BH14</f>
        <v>0</v>
      </c>
      <c r="Q42" s="127" t="s">
        <v>13</v>
      </c>
      <c r="R42" s="14">
        <f>BF14</f>
        <v>0</v>
      </c>
      <c r="S42" s="15" t="str">
        <f>BE14</f>
        <v/>
      </c>
      <c r="T42" s="182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182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182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182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182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182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185"/>
      <c r="BE42" s="34"/>
      <c r="BF42" s="34"/>
      <c r="BG42" s="34" t="s">
        <v>13</v>
      </c>
      <c r="BH42" s="35"/>
      <c r="BI42" s="34"/>
      <c r="BJ42" s="171"/>
      <c r="BK42" s="171"/>
      <c r="BL42" s="171"/>
      <c r="BM42" s="176"/>
      <c r="BN42" s="179"/>
      <c r="BO42" s="160"/>
      <c r="BP42" s="160"/>
      <c r="BQ42" s="157"/>
      <c r="BR42" s="160"/>
      <c r="BS42" s="160"/>
      <c r="BT42" s="163"/>
      <c r="BU42" s="166"/>
      <c r="BW42" s="21"/>
    </row>
    <row r="43" spans="1:77" ht="12" hidden="1" customHeight="1" thickBot="1">
      <c r="A43" s="170"/>
      <c r="B43" s="194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197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183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183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183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183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183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183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183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186"/>
      <c r="BE43" s="80"/>
      <c r="BF43" s="74"/>
      <c r="BG43" s="74" t="s">
        <v>13</v>
      </c>
      <c r="BH43" s="79"/>
      <c r="BI43" s="121"/>
      <c r="BJ43" s="174"/>
      <c r="BK43" s="172"/>
      <c r="BL43" s="174"/>
      <c r="BM43" s="177"/>
      <c r="BN43" s="180"/>
      <c r="BO43" s="161"/>
      <c r="BP43" s="161"/>
      <c r="BQ43" s="158"/>
      <c r="BR43" s="161"/>
      <c r="BS43" s="161"/>
      <c r="BT43" s="164"/>
      <c r="BU43" s="167"/>
    </row>
    <row r="44" spans="1:77" ht="14.25" thickTop="1">
      <c r="N44" s="82"/>
      <c r="O44" s="82"/>
      <c r="BJ44" s="152"/>
      <c r="BK44" s="152"/>
      <c r="BL44" s="153"/>
      <c r="BM44" s="154"/>
      <c r="BN44" s="154"/>
      <c r="BQ44" s="83"/>
    </row>
    <row r="45" spans="1:77">
      <c r="BQ45" s="83"/>
    </row>
    <row r="46" spans="1:77" ht="19.5" customHeight="1"/>
    <row r="47" spans="1:77" ht="15" customHeight="1"/>
    <row r="48" spans="1:77" ht="14.25" thickBot="1"/>
    <row r="49" spans="1:61" ht="41.25" customHeight="1" thickTop="1">
      <c r="A49" s="84" t="str">
        <f>$A$3</f>
        <v>チーム名</v>
      </c>
      <c r="B49" s="155" t="str">
        <f>$B$3</f>
        <v>SKY　RED</v>
      </c>
      <c r="C49" s="155"/>
      <c r="D49" s="155"/>
      <c r="E49" s="155"/>
      <c r="F49" s="155"/>
      <c r="G49" s="155"/>
      <c r="H49" s="141" t="str">
        <f>H3</f>
        <v>SKY　BLUE</v>
      </c>
      <c r="I49" s="141"/>
      <c r="J49" s="141"/>
      <c r="K49" s="141"/>
      <c r="L49" s="141"/>
      <c r="M49" s="141"/>
      <c r="N49" s="141" t="str">
        <f>$N$3</f>
        <v>KIFUNE</v>
      </c>
      <c r="O49" s="141"/>
      <c r="P49" s="141"/>
      <c r="Q49" s="141"/>
      <c r="R49" s="141"/>
      <c r="S49" s="141"/>
      <c r="T49" s="141" t="str">
        <f>$T$3</f>
        <v>ぱおパオきっず</v>
      </c>
      <c r="U49" s="141"/>
      <c r="V49" s="141"/>
      <c r="W49" s="141"/>
      <c r="X49" s="141"/>
      <c r="Y49" s="141"/>
      <c r="Z49" s="141" t="str">
        <f>$Z$3</f>
        <v>FAIR</v>
      </c>
      <c r="AA49" s="141"/>
      <c r="AB49" s="141"/>
      <c r="AC49" s="141"/>
      <c r="AD49" s="141"/>
      <c r="AE49" s="141"/>
      <c r="AF49" s="141" t="str">
        <f>$AF$3</f>
        <v>レインボーかわなか</v>
      </c>
      <c r="AG49" s="141"/>
      <c r="AH49" s="141"/>
      <c r="AI49" s="141"/>
      <c r="AJ49" s="141"/>
      <c r="AK49" s="141"/>
      <c r="AL49" s="141">
        <f>$AL$3</f>
        <v>0</v>
      </c>
      <c r="AM49" s="141"/>
      <c r="AN49" s="141"/>
      <c r="AO49" s="141"/>
      <c r="AP49" s="141"/>
      <c r="AQ49" s="141"/>
      <c r="AR49" s="141">
        <f>$AR$3</f>
        <v>0</v>
      </c>
      <c r="AS49" s="141"/>
      <c r="AT49" s="141"/>
      <c r="AU49" s="141"/>
      <c r="AV49" s="141"/>
      <c r="AW49" s="141"/>
      <c r="AX49" s="141">
        <f>$AX$3</f>
        <v>0</v>
      </c>
      <c r="AY49" s="141"/>
      <c r="AZ49" s="141"/>
      <c r="BA49" s="141"/>
      <c r="BB49" s="141"/>
      <c r="BC49" s="141"/>
      <c r="BD49" s="141">
        <f>$BD$3</f>
        <v>0</v>
      </c>
      <c r="BE49" s="141"/>
      <c r="BF49" s="141"/>
      <c r="BG49" s="141"/>
      <c r="BH49" s="141"/>
      <c r="BI49" s="142"/>
    </row>
    <row r="50" spans="1:61" ht="22.5" customHeight="1" thickBot="1">
      <c r="A50" s="85" t="s">
        <v>11</v>
      </c>
      <c r="B50" s="139">
        <f>$BU$4</f>
        <v>3</v>
      </c>
      <c r="C50" s="139"/>
      <c r="D50" s="139"/>
      <c r="E50" s="139"/>
      <c r="F50" s="139"/>
      <c r="G50" s="139"/>
      <c r="H50" s="139">
        <f>$BU$8</f>
        <v>4</v>
      </c>
      <c r="I50" s="139"/>
      <c r="J50" s="139"/>
      <c r="K50" s="139"/>
      <c r="L50" s="139"/>
      <c r="M50" s="139"/>
      <c r="N50" s="139">
        <f>$BU$12</f>
        <v>2</v>
      </c>
      <c r="O50" s="139"/>
      <c r="P50" s="139"/>
      <c r="Q50" s="139"/>
      <c r="R50" s="139"/>
      <c r="S50" s="139"/>
      <c r="T50" s="139">
        <f>$BU$16</f>
        <v>6</v>
      </c>
      <c r="U50" s="139"/>
      <c r="V50" s="139"/>
      <c r="W50" s="139"/>
      <c r="X50" s="139"/>
      <c r="Y50" s="139"/>
      <c r="Z50" s="139">
        <f>$BU$20</f>
        <v>5</v>
      </c>
      <c r="AA50" s="139"/>
      <c r="AB50" s="139"/>
      <c r="AC50" s="139"/>
      <c r="AD50" s="139"/>
      <c r="AE50" s="139"/>
      <c r="AF50" s="139">
        <f>$BU$24</f>
        <v>1</v>
      </c>
      <c r="AG50" s="139"/>
      <c r="AH50" s="139"/>
      <c r="AI50" s="139"/>
      <c r="AJ50" s="139"/>
      <c r="AK50" s="139"/>
      <c r="AL50" s="139">
        <f>$BU$28</f>
        <v>7</v>
      </c>
      <c r="AM50" s="139"/>
      <c r="AN50" s="139"/>
      <c r="AO50" s="139"/>
      <c r="AP50" s="139"/>
      <c r="AQ50" s="139"/>
      <c r="AR50" s="139">
        <f>$BU$32</f>
        <v>7</v>
      </c>
      <c r="AS50" s="139"/>
      <c r="AT50" s="139"/>
      <c r="AU50" s="139"/>
      <c r="AV50" s="139"/>
      <c r="AW50" s="139"/>
      <c r="AX50" s="139">
        <f>$BU$36</f>
        <v>7</v>
      </c>
      <c r="AY50" s="139"/>
      <c r="AZ50" s="139"/>
      <c r="BA50" s="139"/>
      <c r="BB50" s="139"/>
      <c r="BC50" s="139"/>
      <c r="BD50" s="139">
        <f>$BU$40</f>
        <v>7</v>
      </c>
      <c r="BE50" s="139"/>
      <c r="BF50" s="139"/>
      <c r="BG50" s="139"/>
      <c r="BH50" s="139"/>
      <c r="BI50" s="140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2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58:58">
      <c r="BF111" s="86"/>
    </row>
  </sheetData>
  <mergeCells count="284">
    <mergeCell ref="B1:G1"/>
    <mergeCell ref="H1:O1"/>
    <mergeCell ref="P1:Y1"/>
    <mergeCell ref="B2:G2"/>
    <mergeCell ref="H2:M2"/>
    <mergeCell ref="N2:S2"/>
    <mergeCell ref="T2:Y2"/>
    <mergeCell ref="BS2:BS3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</mergeCells>
  <phoneticPr fontId="1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111"/>
  <sheetViews>
    <sheetView zoomScaleNormal="100" workbookViewId="0">
      <selection activeCell="L7" sqref="L7"/>
    </sheetView>
  </sheetViews>
  <sheetFormatPr defaultRowHeight="13.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1" width="3.125" style="1" customWidth="1"/>
    <col min="32" max="34" width="3.125" style="1" hidden="1" customWidth="1"/>
    <col min="35" max="35" width="1.625" style="1" hidden="1" customWidth="1"/>
    <col min="36" max="36" width="3.125" style="1" hidden="1" customWidth="1"/>
    <col min="37" max="37" width="2.875" style="1" hidden="1" customWidth="1"/>
    <col min="38" max="40" width="3.125" style="1" hidden="1" customWidth="1"/>
    <col min="41" max="41" width="1.625" style="1" hidden="1" customWidth="1"/>
    <col min="42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>
      <c r="A1" s="3" t="s">
        <v>0</v>
      </c>
      <c r="B1" s="268" t="s">
        <v>38</v>
      </c>
      <c r="C1" s="268"/>
      <c r="D1" s="268"/>
      <c r="E1" s="268"/>
      <c r="F1" s="268"/>
      <c r="G1" s="268"/>
      <c r="H1" s="269" t="s">
        <v>98</v>
      </c>
      <c r="I1" s="269"/>
      <c r="J1" s="269"/>
      <c r="K1" s="269"/>
      <c r="L1" s="269"/>
      <c r="M1" s="269"/>
      <c r="N1" s="269"/>
      <c r="O1" s="269"/>
      <c r="P1" s="269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>
      <c r="A2" s="5" t="s">
        <v>3</v>
      </c>
      <c r="B2" s="149"/>
      <c r="C2" s="150"/>
      <c r="D2" s="150"/>
      <c r="E2" s="150"/>
      <c r="F2" s="150"/>
      <c r="G2" s="151"/>
      <c r="H2" s="149"/>
      <c r="I2" s="150"/>
      <c r="J2" s="150"/>
      <c r="K2" s="150"/>
      <c r="L2" s="150"/>
      <c r="M2" s="151"/>
      <c r="N2" s="149"/>
      <c r="O2" s="150"/>
      <c r="P2" s="150"/>
      <c r="Q2" s="150"/>
      <c r="R2" s="150"/>
      <c r="S2" s="151"/>
      <c r="T2" s="149"/>
      <c r="U2" s="150"/>
      <c r="V2" s="150"/>
      <c r="W2" s="150"/>
      <c r="X2" s="150"/>
      <c r="Y2" s="151"/>
      <c r="Z2" s="149"/>
      <c r="AA2" s="150"/>
      <c r="AB2" s="150"/>
      <c r="AC2" s="150"/>
      <c r="AD2" s="150"/>
      <c r="AE2" s="151"/>
      <c r="AF2" s="149"/>
      <c r="AG2" s="150"/>
      <c r="AH2" s="150"/>
      <c r="AI2" s="150"/>
      <c r="AJ2" s="150"/>
      <c r="AK2" s="151"/>
      <c r="AL2" s="149"/>
      <c r="AM2" s="150"/>
      <c r="AN2" s="150"/>
      <c r="AO2" s="150"/>
      <c r="AP2" s="150"/>
      <c r="AQ2" s="151"/>
      <c r="AR2" s="149"/>
      <c r="AS2" s="150"/>
      <c r="AT2" s="150"/>
      <c r="AU2" s="150"/>
      <c r="AV2" s="150"/>
      <c r="AW2" s="151"/>
      <c r="AX2" s="149"/>
      <c r="AY2" s="150"/>
      <c r="AZ2" s="150"/>
      <c r="BA2" s="150"/>
      <c r="BB2" s="150"/>
      <c r="BC2" s="151"/>
      <c r="BD2" s="149"/>
      <c r="BE2" s="150"/>
      <c r="BF2" s="150"/>
      <c r="BG2" s="150"/>
      <c r="BH2" s="150"/>
      <c r="BI2" s="151"/>
      <c r="BJ2" s="262" t="s">
        <v>4</v>
      </c>
      <c r="BK2" s="263"/>
      <c r="BL2" s="263"/>
      <c r="BM2" s="266" t="s">
        <v>27</v>
      </c>
      <c r="BN2" s="252" t="s">
        <v>5</v>
      </c>
      <c r="BO2" s="91"/>
      <c r="BP2" s="254" t="s">
        <v>6</v>
      </c>
      <c r="BQ2" s="256" t="s">
        <v>7</v>
      </c>
      <c r="BR2" s="258" t="s">
        <v>8</v>
      </c>
      <c r="BS2" s="260" t="s">
        <v>9</v>
      </c>
      <c r="BT2" s="256" t="s">
        <v>10</v>
      </c>
      <c r="BU2" s="247" t="s">
        <v>11</v>
      </c>
    </row>
    <row r="3" spans="1:77" s="87" customFormat="1" ht="30.75" customHeight="1" thickBot="1">
      <c r="A3" s="6" t="s">
        <v>12</v>
      </c>
      <c r="B3" s="249" t="s">
        <v>99</v>
      </c>
      <c r="C3" s="250"/>
      <c r="D3" s="250"/>
      <c r="E3" s="250"/>
      <c r="F3" s="250"/>
      <c r="G3" s="251"/>
      <c r="H3" s="249" t="s">
        <v>100</v>
      </c>
      <c r="I3" s="250"/>
      <c r="J3" s="250"/>
      <c r="K3" s="250"/>
      <c r="L3" s="250"/>
      <c r="M3" s="251"/>
      <c r="N3" s="249" t="s">
        <v>35</v>
      </c>
      <c r="O3" s="250"/>
      <c r="P3" s="250"/>
      <c r="Q3" s="250"/>
      <c r="R3" s="250"/>
      <c r="S3" s="251"/>
      <c r="T3" s="249" t="s">
        <v>101</v>
      </c>
      <c r="U3" s="250"/>
      <c r="V3" s="250"/>
      <c r="W3" s="250"/>
      <c r="X3" s="250"/>
      <c r="Y3" s="251"/>
      <c r="Z3" s="249" t="s">
        <v>146</v>
      </c>
      <c r="AA3" s="250"/>
      <c r="AB3" s="250"/>
      <c r="AC3" s="250"/>
      <c r="AD3" s="250"/>
      <c r="AE3" s="251"/>
      <c r="AF3" s="249"/>
      <c r="AG3" s="250"/>
      <c r="AH3" s="250"/>
      <c r="AI3" s="250"/>
      <c r="AJ3" s="250"/>
      <c r="AK3" s="251"/>
      <c r="AL3" s="249"/>
      <c r="AM3" s="250"/>
      <c r="AN3" s="250"/>
      <c r="AO3" s="250"/>
      <c r="AP3" s="250"/>
      <c r="AQ3" s="251"/>
      <c r="AR3" s="249"/>
      <c r="AS3" s="250"/>
      <c r="AT3" s="250"/>
      <c r="AU3" s="250"/>
      <c r="AV3" s="250"/>
      <c r="AW3" s="251"/>
      <c r="AX3" s="249"/>
      <c r="AY3" s="250"/>
      <c r="AZ3" s="250"/>
      <c r="BA3" s="250"/>
      <c r="BB3" s="250"/>
      <c r="BC3" s="251"/>
      <c r="BD3" s="249"/>
      <c r="BE3" s="250"/>
      <c r="BF3" s="250"/>
      <c r="BG3" s="250"/>
      <c r="BH3" s="250"/>
      <c r="BI3" s="251"/>
      <c r="BJ3" s="264"/>
      <c r="BK3" s="265"/>
      <c r="BL3" s="265"/>
      <c r="BM3" s="267"/>
      <c r="BN3" s="253"/>
      <c r="BO3" s="92"/>
      <c r="BP3" s="255"/>
      <c r="BQ3" s="257"/>
      <c r="BR3" s="259"/>
      <c r="BS3" s="261"/>
      <c r="BT3" s="257"/>
      <c r="BU3" s="248"/>
    </row>
    <row r="4" spans="1:77" ht="13.5" customHeight="1">
      <c r="A4" s="7">
        <f>$B$2</f>
        <v>0</v>
      </c>
      <c r="B4" s="211"/>
      <c r="C4" s="212"/>
      <c r="D4" s="212"/>
      <c r="E4" s="212"/>
      <c r="F4" s="212"/>
      <c r="G4" s="213"/>
      <c r="H4" s="278" t="s">
        <v>21</v>
      </c>
      <c r="I4" s="98">
        <f>IF(J5="","",SUM(I5:I7))</f>
        <v>2</v>
      </c>
      <c r="J4" s="99"/>
      <c r="K4" s="100" t="s">
        <v>13</v>
      </c>
      <c r="L4" s="98">
        <f>IF(L5="","",SUM(M5:M7))</f>
        <v>0</v>
      </c>
      <c r="M4" s="99"/>
      <c r="N4" s="143" t="s">
        <v>17</v>
      </c>
      <c r="O4" s="98">
        <f>IF(P5="","",SUM(O5:O7))</f>
        <v>2</v>
      </c>
      <c r="P4" s="111"/>
      <c r="Q4" s="101" t="s">
        <v>13</v>
      </c>
      <c r="R4" s="98">
        <f>IF(R5="","",SUM(S5:S7))</f>
        <v>1</v>
      </c>
      <c r="S4" s="99"/>
      <c r="T4" s="202" t="s">
        <v>15</v>
      </c>
      <c r="U4" s="98">
        <f>IF(V5="","",SUM(U5:U7))</f>
        <v>1</v>
      </c>
      <c r="V4" s="99"/>
      <c r="W4" s="13" t="s">
        <v>13</v>
      </c>
      <c r="X4" s="11">
        <f>IF(X5="","",SUM(Y5:Y7))</f>
        <v>2</v>
      </c>
      <c r="Y4" s="12"/>
      <c r="Z4" s="143" t="s">
        <v>24</v>
      </c>
      <c r="AA4" s="98">
        <f>IF(AB5="","",SUM(AA5:AA7))</f>
        <v>2</v>
      </c>
      <c r="AB4" s="99"/>
      <c r="AC4" s="100" t="s">
        <v>13</v>
      </c>
      <c r="AD4" s="98">
        <f>IF(AD5="","",SUM(AE5:AE7))</f>
        <v>0</v>
      </c>
      <c r="AE4" s="99"/>
      <c r="AF4" s="181"/>
      <c r="AG4" s="47" t="str">
        <f>IF(AH5="","",SUM(AG5:AG7))</f>
        <v/>
      </c>
      <c r="AH4" s="109"/>
      <c r="AI4" s="110" t="s">
        <v>13</v>
      </c>
      <c r="AJ4" s="47" t="str">
        <f>IF(AJ5="","",SUM(AK5:AK7))</f>
        <v/>
      </c>
      <c r="AK4" s="109"/>
      <c r="AL4" s="184"/>
      <c r="AM4" s="93" t="str">
        <f>IF(AN5="","",SUM(AM5:AM7))</f>
        <v/>
      </c>
      <c r="AN4" s="94"/>
      <c r="AO4" s="41" t="s">
        <v>13</v>
      </c>
      <c r="AP4" s="93" t="str">
        <f>IF(AP5="","",SUM(AQ5:AQ7))</f>
        <v/>
      </c>
      <c r="AQ4" s="94"/>
      <c r="AR4" s="202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202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202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173">
        <f>SUMPRODUCT((I4=2)+(O4=2)+(U4=2)+(AA4=2)+(AG4=2)+(AM4=2)+(AS4=2)+(AY4=2)+(BE4=2))</f>
        <v>3</v>
      </c>
      <c r="BK4" s="173" t="s">
        <v>14</v>
      </c>
      <c r="BL4" s="173">
        <f>SUMPRODUCT((L4=2)+(R4=2)+(X4=2)+(AD4=2)+(AJ4=2)+(AP4=2)+(AV4=2)+(BB4=2)+(BH4=2))</f>
        <v>1</v>
      </c>
      <c r="BM4" s="175">
        <f>SUM(BJ4*2)+BL4</f>
        <v>7</v>
      </c>
      <c r="BN4" s="198">
        <f>SUM(I4,O4,U4,AA4,AG4,AM4,AS4,AY4,BE4)</f>
        <v>7</v>
      </c>
      <c r="BO4" s="189" t="s">
        <v>14</v>
      </c>
      <c r="BP4" s="189">
        <f>SUM(F4,L4,R4,X4,AD4,AJ4,AP4,AV4,BB4,BH4)</f>
        <v>3</v>
      </c>
      <c r="BQ4" s="238">
        <f>SUM(BN4/BP4)</f>
        <v>2.3333333333333335</v>
      </c>
      <c r="BR4" s="189">
        <f>SUM(J5,J6,J7,P5,P6,P7,V5,V6,V7,AB5,AB6,AB7,AH5,AH6,AH7,AN5,AN6,AN7,AT5,AT6,AT7,AZ5,AZ6,AZ7,BF5,BF6,BF7,D5,D6,D7)</f>
        <v>142</v>
      </c>
      <c r="BS4" s="189">
        <f>SUM(F5,F6,F7,L5,L6,L7,R5,R6,R7,X5,X6,X7,AD5,AD6,AD7,AJ5,AJ6,AJ7,AP5,AP6,AP7,AV5,AV6,AV7,BB5,BB6,BB7,BH5,BH6,BH7)</f>
        <v>119</v>
      </c>
      <c r="BT4" s="163">
        <f>SUM(BR4/BS4)</f>
        <v>1.1932773109243697</v>
      </c>
      <c r="BU4" s="166">
        <f>$BV4</f>
        <v>2</v>
      </c>
      <c r="BV4" s="1">
        <f>RANK(BY4,BY$4:BY$43)</f>
        <v>2</v>
      </c>
      <c r="BW4" s="1">
        <f>IF(BN4=0,0,IF(BP4=0,9,BQ4))</f>
        <v>2.3333333333333335</v>
      </c>
      <c r="BX4" s="1">
        <f>IF(BR4=0,0,BT4)</f>
        <v>1.1932773109243697</v>
      </c>
      <c r="BY4" s="1">
        <f>BJ4+0.01*BW4+0.00001*BX4</f>
        <v>3.0233452661064426</v>
      </c>
    </row>
    <row r="5" spans="1:77" ht="12" customHeight="1">
      <c r="A5" s="207" t="str">
        <f>$B$3</f>
        <v>AILE（アイル）</v>
      </c>
      <c r="B5" s="214"/>
      <c r="C5" s="215"/>
      <c r="D5" s="215"/>
      <c r="E5" s="215"/>
      <c r="F5" s="215"/>
      <c r="G5" s="216"/>
      <c r="H5" s="279"/>
      <c r="I5" s="97">
        <f>IF(J5="","",IF(J5&gt;L5,1,0))</f>
        <v>1</v>
      </c>
      <c r="J5" s="105">
        <v>15</v>
      </c>
      <c r="K5" s="97" t="s">
        <v>13</v>
      </c>
      <c r="L5" s="102">
        <v>10</v>
      </c>
      <c r="M5" s="97">
        <f>IF(L5="","",IF(L5&gt;J5,1,0))</f>
        <v>0</v>
      </c>
      <c r="N5" s="144"/>
      <c r="O5" s="97">
        <f>IF(P5="","",IF(P5&gt;R5,1,0))</f>
        <v>1</v>
      </c>
      <c r="P5" s="105">
        <v>15</v>
      </c>
      <c r="Q5" s="97" t="s">
        <v>13</v>
      </c>
      <c r="R5" s="102">
        <v>12</v>
      </c>
      <c r="S5" s="97">
        <f>IF(R5="","",IF(R5&gt;P5,1,0))</f>
        <v>0</v>
      </c>
      <c r="T5" s="203"/>
      <c r="U5" s="16">
        <f>IF(V5="","",IF(V5&gt;X5,1,0))</f>
        <v>0</v>
      </c>
      <c r="V5" s="17">
        <v>12</v>
      </c>
      <c r="W5" s="16" t="s">
        <v>13</v>
      </c>
      <c r="X5" s="18">
        <v>15</v>
      </c>
      <c r="Y5" s="16">
        <f>IF(X5="","",IF(X5&gt;V5,1,0))</f>
        <v>1</v>
      </c>
      <c r="Z5" s="144"/>
      <c r="AA5" s="97">
        <f>IF(AB5="","",IF(AB5&gt;AD5,1,0))</f>
        <v>1</v>
      </c>
      <c r="AB5" s="105">
        <v>15</v>
      </c>
      <c r="AC5" s="97" t="s">
        <v>13</v>
      </c>
      <c r="AD5" s="102">
        <v>13</v>
      </c>
      <c r="AE5" s="97">
        <f>IF(AD5="","",IF(AD5&gt;AB5,1,0))</f>
        <v>0</v>
      </c>
      <c r="AF5" s="182"/>
      <c r="AG5" s="51" t="str">
        <f>IF(AH5="","",IF(AH5&gt;AJ5,1,0))</f>
        <v/>
      </c>
      <c r="AH5" s="110"/>
      <c r="AI5" s="51" t="s">
        <v>13</v>
      </c>
      <c r="AJ5" s="59"/>
      <c r="AK5" s="51" t="str">
        <f>IF(AJ5="","",IF(AJ5&gt;AH5,1,0))</f>
        <v/>
      </c>
      <c r="AL5" s="185"/>
      <c r="AM5" s="34" t="str">
        <f>IF(AN5="","",IF(AN5&gt;AP5,1,0))</f>
        <v/>
      </c>
      <c r="AN5" s="41"/>
      <c r="AO5" s="34" t="s">
        <v>13</v>
      </c>
      <c r="AP5" s="67"/>
      <c r="AQ5" s="34" t="str">
        <f>IF(AP5="","",IF(AP5&gt;AN5,1,0))</f>
        <v/>
      </c>
      <c r="AR5" s="203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203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203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171"/>
      <c r="BK5" s="171"/>
      <c r="BL5" s="171"/>
      <c r="BM5" s="176"/>
      <c r="BN5" s="179"/>
      <c r="BO5" s="160"/>
      <c r="BP5" s="160"/>
      <c r="BQ5" s="239"/>
      <c r="BR5" s="160"/>
      <c r="BS5" s="160"/>
      <c r="BT5" s="163"/>
      <c r="BU5" s="166"/>
    </row>
    <row r="6" spans="1:77" ht="12" customHeight="1">
      <c r="A6" s="207"/>
      <c r="B6" s="214"/>
      <c r="C6" s="215"/>
      <c r="D6" s="215"/>
      <c r="E6" s="215"/>
      <c r="F6" s="215"/>
      <c r="G6" s="216"/>
      <c r="H6" s="279"/>
      <c r="I6" s="97">
        <f>IF(J6="","",IF(J6&gt;L6,1,0))</f>
        <v>1</v>
      </c>
      <c r="J6" s="106">
        <v>15</v>
      </c>
      <c r="K6" s="97" t="s">
        <v>13</v>
      </c>
      <c r="L6" s="103">
        <v>6</v>
      </c>
      <c r="M6" s="97">
        <f>IF(L6="","",IF(L6&gt;J6,1,0))</f>
        <v>0</v>
      </c>
      <c r="N6" s="144"/>
      <c r="O6" s="97">
        <f>IF(P6="","",IF(P6&gt;R6,1,0))</f>
        <v>0</v>
      </c>
      <c r="P6" s="106">
        <v>9</v>
      </c>
      <c r="Q6" s="97" t="s">
        <v>13</v>
      </c>
      <c r="R6" s="103">
        <v>15</v>
      </c>
      <c r="S6" s="97">
        <f>IF(R6="","",IF(R6&gt;P6,1,0))</f>
        <v>1</v>
      </c>
      <c r="T6" s="203"/>
      <c r="U6" s="16">
        <f>IF(V6="","",IF(V6&gt;X6,1,0))</f>
        <v>1</v>
      </c>
      <c r="V6" s="19">
        <v>15</v>
      </c>
      <c r="W6" s="16" t="s">
        <v>13</v>
      </c>
      <c r="X6" s="20">
        <v>13</v>
      </c>
      <c r="Y6" s="16">
        <f>IF(X6="","",IF(X6&gt;V6,1,0))</f>
        <v>0</v>
      </c>
      <c r="Z6" s="144"/>
      <c r="AA6" s="97">
        <f>IF(AB6="","",IF(AB6&gt;AD6,1,0))</f>
        <v>1</v>
      </c>
      <c r="AB6" s="106">
        <v>15</v>
      </c>
      <c r="AC6" s="97" t="s">
        <v>13</v>
      </c>
      <c r="AD6" s="103">
        <v>10</v>
      </c>
      <c r="AE6" s="97">
        <f>IF(AD6="","",IF(AD6&gt;AB6,1,0))</f>
        <v>0</v>
      </c>
      <c r="AF6" s="182"/>
      <c r="AG6" s="51" t="str">
        <f>IF(AH6="","",IF(AH6&gt;AJ6,1,0))</f>
        <v/>
      </c>
      <c r="AH6" s="51"/>
      <c r="AI6" s="51" t="s">
        <v>13</v>
      </c>
      <c r="AJ6" s="62"/>
      <c r="AK6" s="51" t="str">
        <f>IF(AJ6="","",IF(AJ6&gt;AH6,1,0))</f>
        <v/>
      </c>
      <c r="AL6" s="185"/>
      <c r="AM6" s="34" t="str">
        <f>IF(AN6="","",IF(AN6&gt;AP6,1,0))</f>
        <v/>
      </c>
      <c r="AN6" s="34"/>
      <c r="AO6" s="34" t="s">
        <v>13</v>
      </c>
      <c r="AP6" s="35"/>
      <c r="AQ6" s="34" t="str">
        <f>IF(AP6="","",IF(AP6&gt;AN6,1,0))</f>
        <v/>
      </c>
      <c r="AR6" s="203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203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203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171"/>
      <c r="BK6" s="171"/>
      <c r="BL6" s="171"/>
      <c r="BM6" s="176"/>
      <c r="BN6" s="179"/>
      <c r="BO6" s="160"/>
      <c r="BP6" s="160"/>
      <c r="BQ6" s="239"/>
      <c r="BR6" s="160"/>
      <c r="BS6" s="160"/>
      <c r="BT6" s="163"/>
      <c r="BU6" s="166"/>
      <c r="BW6" s="21"/>
    </row>
    <row r="7" spans="1:77" ht="12" customHeight="1" thickBot="1">
      <c r="A7" s="208"/>
      <c r="B7" s="217"/>
      <c r="C7" s="218"/>
      <c r="D7" s="218"/>
      <c r="E7" s="218"/>
      <c r="F7" s="218"/>
      <c r="G7" s="219"/>
      <c r="H7" s="280"/>
      <c r="I7" s="97" t="str">
        <f>IF(J7="","",IF(J7&gt;L7,1,0))</f>
        <v/>
      </c>
      <c r="J7" s="107"/>
      <c r="K7" s="108" t="s">
        <v>13</v>
      </c>
      <c r="L7" s="104"/>
      <c r="M7" s="97" t="str">
        <f>IF(L7="","",IF(L7&gt;J7,1,0))</f>
        <v/>
      </c>
      <c r="N7" s="145"/>
      <c r="O7" s="97">
        <f>IF(P7="","",IF(P7&gt;R7,1,0))</f>
        <v>1</v>
      </c>
      <c r="P7" s="107">
        <v>15</v>
      </c>
      <c r="Q7" s="108" t="s">
        <v>13</v>
      </c>
      <c r="R7" s="104">
        <v>8</v>
      </c>
      <c r="S7" s="97">
        <f>IF(R7="","",IF(R7&gt;P7,1,0))</f>
        <v>0</v>
      </c>
      <c r="T7" s="204"/>
      <c r="U7" s="16">
        <f>IF(V7="","",IF(V7&gt;X7,1,0))</f>
        <v>0</v>
      </c>
      <c r="V7" s="25">
        <v>16</v>
      </c>
      <c r="W7" s="26" t="s">
        <v>13</v>
      </c>
      <c r="X7" s="27">
        <v>17</v>
      </c>
      <c r="Y7" s="16">
        <f>IF(X7="","",IF(X7&gt;V7,1,0))</f>
        <v>1</v>
      </c>
      <c r="Z7" s="145"/>
      <c r="AA7" s="97" t="str">
        <f>IF(AB7="","",IF(AB7&gt;AD7,1,0))</f>
        <v/>
      </c>
      <c r="AB7" s="107"/>
      <c r="AC7" s="108" t="s">
        <v>13</v>
      </c>
      <c r="AD7" s="104"/>
      <c r="AE7" s="97" t="str">
        <f>IF(AD7="","",IF(AD7&gt;AB7,1,0))</f>
        <v/>
      </c>
      <c r="AF7" s="200"/>
      <c r="AG7" s="51" t="str">
        <f>IF(AH7="","",IF(AH7&gt;AJ7,1,0))</f>
        <v/>
      </c>
      <c r="AH7" s="52"/>
      <c r="AI7" s="52" t="s">
        <v>13</v>
      </c>
      <c r="AJ7" s="63"/>
      <c r="AK7" s="51" t="str">
        <f>IF(AJ7="","",IF(AJ7&gt;AH7,1,0))</f>
        <v/>
      </c>
      <c r="AL7" s="201"/>
      <c r="AM7" s="34" t="str">
        <f>IF(AN7="","",IF(AN7&gt;AP7,1,0))</f>
        <v/>
      </c>
      <c r="AN7" s="38"/>
      <c r="AO7" s="38" t="s">
        <v>13</v>
      </c>
      <c r="AP7" s="46"/>
      <c r="AQ7" s="34" t="str">
        <f>IF(AP7="","",IF(AP7&gt;AN7,1,0))</f>
        <v/>
      </c>
      <c r="AR7" s="204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204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204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174"/>
      <c r="BK7" s="174"/>
      <c r="BL7" s="174"/>
      <c r="BM7" s="177"/>
      <c r="BN7" s="199"/>
      <c r="BO7" s="190"/>
      <c r="BP7" s="190"/>
      <c r="BQ7" s="240"/>
      <c r="BR7" s="190"/>
      <c r="BS7" s="190"/>
      <c r="BT7" s="187"/>
      <c r="BU7" s="188"/>
      <c r="BW7" s="21"/>
    </row>
    <row r="8" spans="1:77" ht="12" customHeight="1">
      <c r="A8" s="28">
        <f>B2</f>
        <v>0</v>
      </c>
      <c r="B8" s="220" t="str">
        <f>H4</f>
        <v>⑩</v>
      </c>
      <c r="C8" s="29"/>
      <c r="D8" s="30">
        <f>L4</f>
        <v>0</v>
      </c>
      <c r="E8" s="30" t="s">
        <v>13</v>
      </c>
      <c r="F8" s="30">
        <f>I4</f>
        <v>2</v>
      </c>
      <c r="G8" s="31"/>
      <c r="H8" s="211"/>
      <c r="I8" s="212"/>
      <c r="J8" s="212"/>
      <c r="K8" s="212"/>
      <c r="L8" s="212"/>
      <c r="M8" s="213"/>
      <c r="N8" s="143" t="s">
        <v>18</v>
      </c>
      <c r="O8" s="98">
        <f>IF(P9="","",SUM(O9:O11))</f>
        <v>2</v>
      </c>
      <c r="P8" s="12"/>
      <c r="Q8" s="13" t="s">
        <v>13</v>
      </c>
      <c r="R8" s="11">
        <f>IF(R9="","",SUM(S9:S11))</f>
        <v>1</v>
      </c>
      <c r="S8" s="12"/>
      <c r="T8" s="143" t="s">
        <v>23</v>
      </c>
      <c r="U8" s="98">
        <f>IF(V9="","",SUM(U9:U11))</f>
        <v>0</v>
      </c>
      <c r="V8" s="99"/>
      <c r="W8" s="101" t="s">
        <v>13</v>
      </c>
      <c r="X8" s="98">
        <f>IF(X9="","",SUM(Y9:Y11))</f>
        <v>2</v>
      </c>
      <c r="Y8" s="99"/>
      <c r="Z8" s="143" t="s">
        <v>26</v>
      </c>
      <c r="AA8" s="98">
        <f>IF(AB9="","",SUM(AA9:AA11))</f>
        <v>2</v>
      </c>
      <c r="AB8" s="99"/>
      <c r="AC8" s="101" t="s">
        <v>13</v>
      </c>
      <c r="AD8" s="98">
        <f>IF(AD9="","",SUM(AE9:AE11))</f>
        <v>1</v>
      </c>
      <c r="AE8" s="99"/>
      <c r="AF8" s="143" t="s">
        <v>19</v>
      </c>
      <c r="AG8" s="98" t="str">
        <f>IF(AH9="","",SUM(AG9:AG11))</f>
        <v/>
      </c>
      <c r="AH8" s="99"/>
      <c r="AI8" s="101" t="s">
        <v>13</v>
      </c>
      <c r="AJ8" s="98" t="str">
        <f>IF(AJ9="","",SUM(AK9:AK11))</f>
        <v/>
      </c>
      <c r="AK8" s="99"/>
      <c r="AL8" s="202" t="s">
        <v>34</v>
      </c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184"/>
      <c r="AS8" s="93" t="str">
        <f>IF(AT9="","",SUM(AS9:AS11))</f>
        <v/>
      </c>
      <c r="AT8" s="94"/>
      <c r="AU8" s="41" t="s">
        <v>13</v>
      </c>
      <c r="AV8" s="93" t="str">
        <f>IF(AV9="","",SUM(AW9:AW11))</f>
        <v/>
      </c>
      <c r="AW8" s="94"/>
      <c r="AX8" s="202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202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173">
        <f>SUMPRODUCT((D8=2)+(O8=2)+(U8=2)+(AA8=2)+(AG8=2)+(AM8=2)+(AS8=2)+(AY8=2)+(BE8=2))</f>
        <v>2</v>
      </c>
      <c r="BK8" s="205" t="s">
        <v>13</v>
      </c>
      <c r="BL8" s="173">
        <f>SUMPRODUCT((F8=2)+(R8=2)+(X8=2)+(AD8=2)+(AJ8=2)+(AP8=2)+(AV8=2)+(BB8=2)+(BH8=2))</f>
        <v>2</v>
      </c>
      <c r="BM8" s="232">
        <f t="shared" ref="BM8" si="0">SUM(BJ8*2)+BL8</f>
        <v>6</v>
      </c>
      <c r="BN8" s="198">
        <f>SUM(D8,,O8,U8,AA8,AG8,AM8,AS8,AY8,BE8)</f>
        <v>4</v>
      </c>
      <c r="BO8" s="189" t="s">
        <v>14</v>
      </c>
      <c r="BP8" s="189">
        <f>SUM(F8,R8,X8,AD8,AJ8,AP8,AV8,BB8,BH8)</f>
        <v>6</v>
      </c>
      <c r="BQ8" s="156">
        <f>SUM(BN8/BP8)</f>
        <v>0.66666666666666663</v>
      </c>
      <c r="BR8" s="189">
        <f>SUM(J9,J10,J11,P9,P10,P11,V9,V10,V11,AB9,AB10,AB11,AH9,AH10,AH11,AN9,AN10,AN11,AT9,AT10,AT11,AZ9,AZ10,AZ11,BF9,BF10,BF11,D9,D10,D11)</f>
        <v>127</v>
      </c>
      <c r="BS8" s="189">
        <f>SUM(F9,F10,F11,L9,L10,L11,R9,R10,R11,X9,X10,X11,AD9,AD10,AD11,AJ9,AJ10,AJ11,AP9,AP10,AP11,AV9,AV10,AV11,BB9,BB10,BB11,BH9,BH10,BH11)</f>
        <v>138</v>
      </c>
      <c r="BT8" s="162">
        <f>SUM(BR8/BS8)</f>
        <v>0.92028985507246375</v>
      </c>
      <c r="BU8" s="166">
        <f>$BV8</f>
        <v>3</v>
      </c>
      <c r="BV8" s="1">
        <f>RANK(BY8,BY$4:BY$43)</f>
        <v>3</v>
      </c>
      <c r="BW8" s="88">
        <f>IF(BN8=0,0,IF(BP8=0,9,BQ8))</f>
        <v>0.66666666666666663</v>
      </c>
      <c r="BX8" s="89">
        <f>IF(BR8=0,0,BT8)</f>
        <v>0.92028985507246375</v>
      </c>
      <c r="BY8" s="1">
        <f>BJ8+0.01*BW8+0.00001*BX8</f>
        <v>2.0066758695652176</v>
      </c>
    </row>
    <row r="9" spans="1:77" ht="12" customHeight="1">
      <c r="A9" s="207" t="str">
        <f>H3</f>
        <v>スティング</v>
      </c>
      <c r="B9" s="193"/>
      <c r="C9" s="33">
        <f>M5</f>
        <v>0</v>
      </c>
      <c r="D9" s="128">
        <f>SUM(L5)</f>
        <v>10</v>
      </c>
      <c r="E9" s="128" t="s">
        <v>13</v>
      </c>
      <c r="F9" s="128">
        <f>SUM(J5)</f>
        <v>15</v>
      </c>
      <c r="G9" s="15">
        <f>$I$5</f>
        <v>1</v>
      </c>
      <c r="H9" s="214"/>
      <c r="I9" s="215"/>
      <c r="J9" s="215"/>
      <c r="K9" s="215"/>
      <c r="L9" s="215"/>
      <c r="M9" s="216"/>
      <c r="N9" s="144"/>
      <c r="O9" s="16">
        <f>IF(P9="","",IF(P9&gt;R9,1,0))</f>
        <v>1</v>
      </c>
      <c r="P9" s="17">
        <v>16</v>
      </c>
      <c r="Q9" s="16" t="s">
        <v>13</v>
      </c>
      <c r="R9" s="18">
        <v>14</v>
      </c>
      <c r="S9" s="16">
        <f>IF(R9="","",IF(R9&gt;P9,1,0))</f>
        <v>0</v>
      </c>
      <c r="T9" s="144"/>
      <c r="U9" s="97">
        <f>IF(V9="","",IF(V9&gt;X9,1,0))</f>
        <v>0</v>
      </c>
      <c r="V9" s="105">
        <v>14</v>
      </c>
      <c r="W9" s="101" t="s">
        <v>13</v>
      </c>
      <c r="X9" s="102">
        <v>16</v>
      </c>
      <c r="Y9" s="97">
        <f>IF(X9="","",IF(X9&gt;V9,1,0))</f>
        <v>1</v>
      </c>
      <c r="Z9" s="144"/>
      <c r="AA9" s="97">
        <f>IF(AB9="","",IF(AB9&gt;AD9,1,0))</f>
        <v>1</v>
      </c>
      <c r="AB9" s="105">
        <v>15</v>
      </c>
      <c r="AC9" s="97" t="s">
        <v>13</v>
      </c>
      <c r="AD9" s="102">
        <v>12</v>
      </c>
      <c r="AE9" s="97">
        <f>IF(AD9="","",IF(AD9&gt;AB9,1,0))</f>
        <v>0</v>
      </c>
      <c r="AF9" s="144"/>
      <c r="AG9" s="97" t="str">
        <f>IF(AH9="","",IF(AH9&gt;AJ9,1,0))</f>
        <v/>
      </c>
      <c r="AH9" s="105"/>
      <c r="AI9" s="97" t="s">
        <v>13</v>
      </c>
      <c r="AJ9" s="102"/>
      <c r="AK9" s="97" t="str">
        <f>IF(AJ9="","",IF(AJ9&gt;AH9,1,0))</f>
        <v/>
      </c>
      <c r="AL9" s="203"/>
      <c r="AM9" s="16" t="str">
        <f>IF(AN9="","",IF(AN9&gt;AP9,1,0))</f>
        <v/>
      </c>
      <c r="AN9" s="17"/>
      <c r="AO9" s="16" t="s">
        <v>13</v>
      </c>
      <c r="AP9" s="18"/>
      <c r="AQ9" s="16" t="str">
        <f>IF(AP9="","",IF(AP9&gt;AN9,1,0))</f>
        <v/>
      </c>
      <c r="AR9" s="185"/>
      <c r="AS9" s="34" t="str">
        <f>IF(AT9="","",IF(AT9&gt;AV9,1,0))</f>
        <v/>
      </c>
      <c r="AT9" s="41"/>
      <c r="AU9" s="34" t="s">
        <v>13</v>
      </c>
      <c r="AV9" s="67"/>
      <c r="AW9" s="34" t="str">
        <f>IF(AV9="","",IF(AV9&gt;AT9,1,0))</f>
        <v/>
      </c>
      <c r="AX9" s="203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203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171"/>
      <c r="BK9" s="171"/>
      <c r="BL9" s="171"/>
      <c r="BM9" s="233"/>
      <c r="BN9" s="179"/>
      <c r="BO9" s="160"/>
      <c r="BP9" s="160"/>
      <c r="BQ9" s="157"/>
      <c r="BR9" s="160"/>
      <c r="BS9" s="160"/>
      <c r="BT9" s="163"/>
      <c r="BU9" s="166"/>
      <c r="BW9" s="21"/>
    </row>
    <row r="10" spans="1:77" ht="12" customHeight="1">
      <c r="A10" s="207"/>
      <c r="B10" s="193"/>
      <c r="C10" s="33">
        <f>M6</f>
        <v>0</v>
      </c>
      <c r="D10" s="128">
        <f>SUM(L6)</f>
        <v>6</v>
      </c>
      <c r="E10" s="128" t="s">
        <v>13</v>
      </c>
      <c r="F10" s="128">
        <f>SUM(J6)</f>
        <v>15</v>
      </c>
      <c r="G10" s="15">
        <f>I6</f>
        <v>1</v>
      </c>
      <c r="H10" s="214"/>
      <c r="I10" s="215"/>
      <c r="J10" s="215"/>
      <c r="K10" s="215"/>
      <c r="L10" s="215"/>
      <c r="M10" s="216"/>
      <c r="N10" s="144"/>
      <c r="O10" s="16">
        <f>IF(P10="","",IF(P10&gt;R10,1,0))</f>
        <v>0</v>
      </c>
      <c r="P10" s="19">
        <v>11</v>
      </c>
      <c r="Q10" s="16" t="s">
        <v>13</v>
      </c>
      <c r="R10" s="20">
        <v>15</v>
      </c>
      <c r="S10" s="16">
        <f>IF(R10="","",IF(R10&gt;P10,1,0))</f>
        <v>1</v>
      </c>
      <c r="T10" s="144"/>
      <c r="U10" s="97">
        <f>IF(V10="","",IF(V10&gt;X10,1,0))</f>
        <v>0</v>
      </c>
      <c r="V10" s="106">
        <v>12</v>
      </c>
      <c r="W10" s="101" t="s">
        <v>13</v>
      </c>
      <c r="X10" s="103">
        <v>15</v>
      </c>
      <c r="Y10" s="97">
        <f>IF(X10="","",IF(X10&gt;V10,1,0))</f>
        <v>1</v>
      </c>
      <c r="Z10" s="144"/>
      <c r="AA10" s="97">
        <f>IF(AB10="","",IF(AB10&gt;AD10,1,0))</f>
        <v>0</v>
      </c>
      <c r="AB10" s="106">
        <v>13</v>
      </c>
      <c r="AC10" s="97" t="s">
        <v>13</v>
      </c>
      <c r="AD10" s="103">
        <v>15</v>
      </c>
      <c r="AE10" s="97">
        <f>IF(AD10="","",IF(AD10&gt;AB10,1,0))</f>
        <v>1</v>
      </c>
      <c r="AF10" s="144"/>
      <c r="AG10" s="97" t="str">
        <f>IF(AH10="","",IF(AH10&gt;AJ10,1,0))</f>
        <v/>
      </c>
      <c r="AH10" s="106"/>
      <c r="AI10" s="97" t="s">
        <v>13</v>
      </c>
      <c r="AJ10" s="103"/>
      <c r="AK10" s="97" t="str">
        <f>IF(AJ10="","",IF(AJ10&gt;AH10,1,0))</f>
        <v/>
      </c>
      <c r="AL10" s="203"/>
      <c r="AM10" s="16" t="str">
        <f>IF(AN10="","",IF(AN10&gt;AP10,1,0))</f>
        <v/>
      </c>
      <c r="AN10" s="19"/>
      <c r="AO10" s="16" t="s">
        <v>13</v>
      </c>
      <c r="AP10" s="20"/>
      <c r="AQ10" s="16" t="str">
        <f>IF(AP10="","",IF(AP10&gt;AN10,1,0))</f>
        <v/>
      </c>
      <c r="AR10" s="185"/>
      <c r="AS10" s="34" t="str">
        <f>IF(AT10="","",IF(AT10&gt;AV10,1,0))</f>
        <v/>
      </c>
      <c r="AT10" s="34"/>
      <c r="AU10" s="34" t="s">
        <v>13</v>
      </c>
      <c r="AV10" s="35"/>
      <c r="AW10" s="34" t="str">
        <f>IF(AV10="","",IF(AV10&gt;AT10,1,0))</f>
        <v/>
      </c>
      <c r="AX10" s="203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203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171"/>
      <c r="BK10" s="171"/>
      <c r="BL10" s="171"/>
      <c r="BM10" s="233"/>
      <c r="BN10" s="179"/>
      <c r="BO10" s="160"/>
      <c r="BP10" s="160"/>
      <c r="BQ10" s="157"/>
      <c r="BR10" s="160"/>
      <c r="BS10" s="160"/>
      <c r="BT10" s="163"/>
      <c r="BU10" s="166"/>
      <c r="BW10" s="21"/>
    </row>
    <row r="11" spans="1:77" ht="12" customHeight="1" thickBot="1">
      <c r="A11" s="208"/>
      <c r="B11" s="221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217"/>
      <c r="I11" s="218"/>
      <c r="J11" s="218"/>
      <c r="K11" s="218"/>
      <c r="L11" s="218"/>
      <c r="M11" s="219"/>
      <c r="N11" s="145"/>
      <c r="O11" s="16">
        <f>IF(P11="","",IF(P11&gt;R11,1,0))</f>
        <v>1</v>
      </c>
      <c r="P11" s="25">
        <v>15</v>
      </c>
      <c r="Q11" s="26" t="s">
        <v>13</v>
      </c>
      <c r="R11" s="27">
        <v>11</v>
      </c>
      <c r="S11" s="16">
        <f>IF(R11="","",IF(R11&gt;P11,1,0))</f>
        <v>0</v>
      </c>
      <c r="T11" s="145"/>
      <c r="U11" s="97" t="str">
        <f>IF(V11="","",IF(V11&gt;X11,1,0))</f>
        <v/>
      </c>
      <c r="V11" s="107"/>
      <c r="W11" s="108" t="s">
        <v>13</v>
      </c>
      <c r="X11" s="104"/>
      <c r="Y11" s="97" t="str">
        <f>IF(X11="","",IF(X11&gt;V11,1,0))</f>
        <v/>
      </c>
      <c r="Z11" s="145"/>
      <c r="AA11" s="97">
        <f>IF(AB11="","",IF(AB11&gt;AD11,1,0))</f>
        <v>1</v>
      </c>
      <c r="AB11" s="107">
        <v>15</v>
      </c>
      <c r="AC11" s="108" t="s">
        <v>13</v>
      </c>
      <c r="AD11" s="104">
        <v>10</v>
      </c>
      <c r="AE11" s="97">
        <f>IF(AD11="","",IF(AD11&gt;AB11,1,0))</f>
        <v>0</v>
      </c>
      <c r="AF11" s="145"/>
      <c r="AG11" s="97" t="str">
        <f>IF(AH11="","",IF(AH11&gt;AJ11,1,0))</f>
        <v/>
      </c>
      <c r="AH11" s="107"/>
      <c r="AI11" s="108" t="s">
        <v>13</v>
      </c>
      <c r="AJ11" s="104"/>
      <c r="AK11" s="97" t="str">
        <f>IF(AJ11="","",IF(AJ11&gt;AH11,1,0))</f>
        <v/>
      </c>
      <c r="AL11" s="204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201"/>
      <c r="AS11" s="34" t="str">
        <f>IF(AT11="","",IF(AT11&gt;AV11,1,0))</f>
        <v/>
      </c>
      <c r="AT11" s="38"/>
      <c r="AU11" s="38" t="s">
        <v>13</v>
      </c>
      <c r="AV11" s="46"/>
      <c r="AW11" s="34" t="str">
        <f>IF(AV11="","",IF(AV11&gt;AT11,1,0))</f>
        <v/>
      </c>
      <c r="AX11" s="204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204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174"/>
      <c r="BK11" s="174"/>
      <c r="BL11" s="174"/>
      <c r="BM11" s="234"/>
      <c r="BN11" s="199"/>
      <c r="BO11" s="190"/>
      <c r="BP11" s="190"/>
      <c r="BQ11" s="191"/>
      <c r="BR11" s="190"/>
      <c r="BS11" s="190"/>
      <c r="BT11" s="187"/>
      <c r="BU11" s="188"/>
      <c r="BW11" s="21"/>
    </row>
    <row r="12" spans="1:77" ht="12" customHeight="1">
      <c r="A12" s="28">
        <f>H2</f>
        <v>0</v>
      </c>
      <c r="B12" s="228" t="str">
        <f>N4</f>
        <v>⑧</v>
      </c>
      <c r="C12" s="40"/>
      <c r="D12" s="41">
        <f>$R$4</f>
        <v>1</v>
      </c>
      <c r="E12" s="41" t="s">
        <v>13</v>
      </c>
      <c r="F12" s="41">
        <f>O4</f>
        <v>2</v>
      </c>
      <c r="G12" s="42"/>
      <c r="H12" s="229" t="str">
        <f>N8</f>
        <v>④</v>
      </c>
      <c r="I12" s="30"/>
      <c r="J12" s="30">
        <f>R8</f>
        <v>1</v>
      </c>
      <c r="K12" s="43" t="s">
        <v>13</v>
      </c>
      <c r="L12" s="41">
        <f>O8</f>
        <v>2</v>
      </c>
      <c r="M12" s="31"/>
      <c r="N12" s="211"/>
      <c r="O12" s="212"/>
      <c r="P12" s="212"/>
      <c r="Q12" s="212"/>
      <c r="R12" s="212"/>
      <c r="S12" s="213"/>
      <c r="T12" s="143" t="s">
        <v>16</v>
      </c>
      <c r="U12" s="11">
        <f>IF(V13="","",SUM(U13:U15))</f>
        <v>0</v>
      </c>
      <c r="V12" s="12"/>
      <c r="W12" s="13" t="s">
        <v>13</v>
      </c>
      <c r="X12" s="11">
        <f>IF(X13="","",SUM(Y13:Y15))</f>
        <v>2</v>
      </c>
      <c r="Y12" s="12"/>
      <c r="Z12" s="143" t="s">
        <v>19</v>
      </c>
      <c r="AA12" s="98">
        <f>IF(AB13="","",SUM(AA13:AA15))</f>
        <v>2</v>
      </c>
      <c r="AB12" s="99"/>
      <c r="AC12" s="101" t="s">
        <v>13</v>
      </c>
      <c r="AD12" s="98">
        <f>IF(AD13="","",SUM(AE13:AE15))</f>
        <v>0</v>
      </c>
      <c r="AE12" s="99"/>
      <c r="AF12" s="184"/>
      <c r="AG12" s="93" t="str">
        <f>IF(AH13="","",SUM(AG13:AG15))</f>
        <v/>
      </c>
      <c r="AH12" s="94"/>
      <c r="AI12" s="41" t="s">
        <v>13</v>
      </c>
      <c r="AJ12" s="93" t="str">
        <f>IF(AJ13="","",SUM(AK13:AK15))</f>
        <v/>
      </c>
      <c r="AK12" s="94"/>
      <c r="AL12" s="143" t="s">
        <v>22</v>
      </c>
      <c r="AM12" s="98" t="str">
        <f>IF(AN13="","",SUM(AM13:AM15))</f>
        <v/>
      </c>
      <c r="AN12" s="99"/>
      <c r="AO12" s="101" t="s">
        <v>13</v>
      </c>
      <c r="AP12" s="98" t="str">
        <f>IF(AP13="","",SUM(AQ13:AQ15))</f>
        <v/>
      </c>
      <c r="AQ12" s="99"/>
      <c r="AR12" s="202"/>
      <c r="AS12" s="11" t="str">
        <f>IF(AT13="","",SUM(AS13:AS15))</f>
        <v/>
      </c>
      <c r="AT12" s="12"/>
      <c r="AU12" s="13" t="s">
        <v>13</v>
      </c>
      <c r="AV12" s="11" t="str">
        <f>IF(AV13="","",SUM(AW13:AW15))</f>
        <v/>
      </c>
      <c r="AW12" s="12"/>
      <c r="AX12" s="202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202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173">
        <f>SUMPRODUCT((J12=2)+(D12=2)+(U12=2)+(AA12=2)+(AG12=2)+(AM12=2)+(AS12=2)+(AY12=2)+(BE12=2))</f>
        <v>1</v>
      </c>
      <c r="BK12" s="205" t="s">
        <v>14</v>
      </c>
      <c r="BL12" s="173">
        <f>SUMPRODUCT((L12=2)+(F12=2)+(X12=2)+(AD12=2)+(AJ12=2)+(AP12=2)+(AV12=2)+(BB12=2)+(BH12=2))</f>
        <v>3</v>
      </c>
      <c r="BM12" s="175">
        <f t="shared" ref="BM12" si="1">SUM(BJ12*2)+BL12</f>
        <v>5</v>
      </c>
      <c r="BN12" s="198">
        <f>SUM(D12,J12,O12,U12,AA12,AG12,AM12,AS12,AY12,BE12)</f>
        <v>4</v>
      </c>
      <c r="BO12" s="189" t="s">
        <v>14</v>
      </c>
      <c r="BP12" s="189">
        <f>SUM(F12,L12,X12,AD12,AJ12,AP12,AV12,BB12,BH12)</f>
        <v>6</v>
      </c>
      <c r="BQ12" s="156">
        <f>SUM(BN12/BP12)</f>
        <v>0.66666666666666663</v>
      </c>
      <c r="BR12" s="189">
        <f>SUM(J13,J14,J15,P13,P14,P15,V13,V14,V15,AB13,AB14,AB15,AH13,AH14,AH15,AN13,AN14,AN15,AT13,AT14,AT15,AZ13,AZ14,AZ15,BF13,BF14,BF15,D13,D14,D15)</f>
        <v>131</v>
      </c>
      <c r="BS12" s="189">
        <f>SUM(F13,F14,F15,L13,L14,L15,R13,R14,R15,X13,X14,X15,AD13,AD14,AD15,AJ13,AJ14,AJ15,AP13,AP14,AP15,AV13,AV14,AV15,BB13,BB14,BB15,BH13,BH14,BH15)</f>
        <v>136</v>
      </c>
      <c r="BT12" s="162">
        <f>SUM(BR12/BS12)</f>
        <v>0.96323529411764708</v>
      </c>
      <c r="BU12" s="166">
        <f>$BV12</f>
        <v>4</v>
      </c>
      <c r="BV12" s="1">
        <f>RANK(BY12,BY$4:BY$43)</f>
        <v>4</v>
      </c>
      <c r="BW12" s="21">
        <f>IF(BN12=0,0,IF(BP12=0,9,BQ12))</f>
        <v>0.66666666666666663</v>
      </c>
      <c r="BX12" s="1">
        <f>IF(BR12=0,0,BT12)</f>
        <v>0.96323529411764708</v>
      </c>
      <c r="BY12" s="1">
        <f>BJ12+0.01*BW12+0.00001*BX12</f>
        <v>1.0066762990196079</v>
      </c>
    </row>
    <row r="13" spans="1:77" ht="12" customHeight="1">
      <c r="A13" s="207" t="str">
        <f>N3</f>
        <v>甚目寺</v>
      </c>
      <c r="B13" s="193"/>
      <c r="C13" s="33">
        <f>S5</f>
        <v>0</v>
      </c>
      <c r="D13" s="128">
        <f>R5</f>
        <v>12</v>
      </c>
      <c r="E13" s="128">
        <f>R3</f>
        <v>0</v>
      </c>
      <c r="F13" s="128">
        <f>SUM(P5)</f>
        <v>15</v>
      </c>
      <c r="G13" s="15">
        <f>O5</f>
        <v>1</v>
      </c>
      <c r="H13" s="230"/>
      <c r="I13" s="34">
        <f>S9</f>
        <v>0</v>
      </c>
      <c r="J13" s="34">
        <f>R9</f>
        <v>14</v>
      </c>
      <c r="K13" s="34" t="s">
        <v>13</v>
      </c>
      <c r="L13" s="35">
        <f>P9</f>
        <v>16</v>
      </c>
      <c r="M13" s="36">
        <f>O9</f>
        <v>1</v>
      </c>
      <c r="N13" s="214"/>
      <c r="O13" s="215"/>
      <c r="P13" s="215"/>
      <c r="Q13" s="215"/>
      <c r="R13" s="215"/>
      <c r="S13" s="216"/>
      <c r="T13" s="144"/>
      <c r="U13" s="16">
        <f>IF(V13="","",IF(V13&gt;X13,1,0))</f>
        <v>0</v>
      </c>
      <c r="V13" s="17">
        <v>14</v>
      </c>
      <c r="W13" s="16" t="s">
        <v>13</v>
      </c>
      <c r="X13" s="18">
        <v>16</v>
      </c>
      <c r="Y13" s="16">
        <f>IF(X13="","",IF(X13&gt;V13,1,0))</f>
        <v>1</v>
      </c>
      <c r="Z13" s="144"/>
      <c r="AA13" s="97">
        <f>IF(AB13="","",IF(AB13&gt;AD13,1,0))</f>
        <v>1</v>
      </c>
      <c r="AB13" s="105">
        <v>15</v>
      </c>
      <c r="AC13" s="97" t="s">
        <v>13</v>
      </c>
      <c r="AD13" s="102">
        <v>13</v>
      </c>
      <c r="AE13" s="97">
        <f>IF(AD13="","",IF(AD13&gt;AB13,1,0))</f>
        <v>0</v>
      </c>
      <c r="AF13" s="185"/>
      <c r="AG13" s="34"/>
      <c r="AH13" s="41"/>
      <c r="AI13" s="34" t="s">
        <v>13</v>
      </c>
      <c r="AJ13" s="67"/>
      <c r="AK13" s="34" t="str">
        <f>IF(AJ13="","",IF(AJ13&gt;AH13,1,0))</f>
        <v/>
      </c>
      <c r="AL13" s="144"/>
      <c r="AM13" s="97" t="str">
        <f>IF(AN13="","",IF(AN13&gt;AP13,1,0))</f>
        <v/>
      </c>
      <c r="AN13" s="105"/>
      <c r="AO13" s="97" t="s">
        <v>13</v>
      </c>
      <c r="AP13" s="102"/>
      <c r="AQ13" s="97" t="str">
        <f>IF(AP13="","",IF(AP13&gt;AN13,1,0))</f>
        <v/>
      </c>
      <c r="AR13" s="203"/>
      <c r="AS13" s="16" t="str">
        <f>IF(AT13="","",IF(AT13&gt;AV13,1,0))</f>
        <v/>
      </c>
      <c r="AT13" s="17"/>
      <c r="AU13" s="16" t="s">
        <v>13</v>
      </c>
      <c r="AV13" s="18"/>
      <c r="AW13" s="16" t="str">
        <f>IF(AV13="","",IF(AV13&gt;AT13,1,0))</f>
        <v/>
      </c>
      <c r="AX13" s="203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203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171"/>
      <c r="BK13" s="171"/>
      <c r="BL13" s="171"/>
      <c r="BM13" s="176"/>
      <c r="BN13" s="179"/>
      <c r="BO13" s="160"/>
      <c r="BP13" s="160"/>
      <c r="BQ13" s="157"/>
      <c r="BR13" s="160"/>
      <c r="BS13" s="160"/>
      <c r="BT13" s="163"/>
      <c r="BU13" s="166"/>
      <c r="BW13" s="21"/>
    </row>
    <row r="14" spans="1:77" ht="12" customHeight="1">
      <c r="A14" s="207"/>
      <c r="B14" s="193"/>
      <c r="C14" s="33">
        <f>S6</f>
        <v>1</v>
      </c>
      <c r="D14" s="128">
        <f>R6</f>
        <v>15</v>
      </c>
      <c r="E14" s="128" t="s">
        <v>13</v>
      </c>
      <c r="F14" s="128">
        <f>SUM(P6)</f>
        <v>9</v>
      </c>
      <c r="G14" s="15">
        <f>O6</f>
        <v>0</v>
      </c>
      <c r="H14" s="230"/>
      <c r="I14" s="34">
        <f>S10</f>
        <v>1</v>
      </c>
      <c r="J14" s="34">
        <f>R10</f>
        <v>15</v>
      </c>
      <c r="K14" s="34" t="s">
        <v>13</v>
      </c>
      <c r="L14" s="35">
        <f>P10</f>
        <v>11</v>
      </c>
      <c r="M14" s="42">
        <f>O10</f>
        <v>0</v>
      </c>
      <c r="N14" s="214"/>
      <c r="O14" s="215"/>
      <c r="P14" s="215"/>
      <c r="Q14" s="215"/>
      <c r="R14" s="215"/>
      <c r="S14" s="216"/>
      <c r="T14" s="144"/>
      <c r="U14" s="16">
        <f>IF(V14="","",IF(V14&gt;X14,1,0))</f>
        <v>0</v>
      </c>
      <c r="V14" s="19">
        <v>12</v>
      </c>
      <c r="W14" s="16" t="s">
        <v>13</v>
      </c>
      <c r="X14" s="20">
        <v>15</v>
      </c>
      <c r="Y14" s="16">
        <f>IF(X14="","",IF(X14&gt;V14,1,0))</f>
        <v>1</v>
      </c>
      <c r="Z14" s="144"/>
      <c r="AA14" s="97">
        <f>IF(AB14="","",IF(AB14&gt;AD14,1,0))</f>
        <v>1</v>
      </c>
      <c r="AB14" s="106">
        <v>15</v>
      </c>
      <c r="AC14" s="97" t="s">
        <v>13</v>
      </c>
      <c r="AD14" s="103">
        <v>11</v>
      </c>
      <c r="AE14" s="97">
        <f>IF(AD14="","",IF(AD14&gt;AB14,1,0))</f>
        <v>0</v>
      </c>
      <c r="AF14" s="185"/>
      <c r="AG14" s="34"/>
      <c r="AH14" s="34"/>
      <c r="AI14" s="34" t="s">
        <v>13</v>
      </c>
      <c r="AJ14" s="35"/>
      <c r="AK14" s="34" t="str">
        <f>IF(AJ14="","",IF(AJ14&gt;AH14,1,0))</f>
        <v/>
      </c>
      <c r="AL14" s="144"/>
      <c r="AM14" s="97" t="str">
        <f>IF(AN14="","",IF(AN14&gt;AP14,1,0))</f>
        <v/>
      </c>
      <c r="AN14" s="106"/>
      <c r="AO14" s="97" t="s">
        <v>13</v>
      </c>
      <c r="AP14" s="103"/>
      <c r="AQ14" s="97" t="str">
        <f>IF(AP14="","",IF(AP14&gt;AN14,1,0))</f>
        <v/>
      </c>
      <c r="AR14" s="203"/>
      <c r="AS14" s="16" t="str">
        <f>IF(AT14="","",IF(AT14&gt;AV14,1,0))</f>
        <v/>
      </c>
      <c r="AT14" s="19"/>
      <c r="AU14" s="16" t="s">
        <v>13</v>
      </c>
      <c r="AV14" s="20"/>
      <c r="AW14" s="16" t="str">
        <f>IF(AV14="","",IF(AV14&gt;AT14,1,0))</f>
        <v/>
      </c>
      <c r="AX14" s="203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203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171"/>
      <c r="BK14" s="171"/>
      <c r="BL14" s="171"/>
      <c r="BM14" s="176"/>
      <c r="BN14" s="179"/>
      <c r="BO14" s="160"/>
      <c r="BP14" s="160"/>
      <c r="BQ14" s="157"/>
      <c r="BR14" s="160"/>
      <c r="BS14" s="160"/>
      <c r="BT14" s="163"/>
      <c r="BU14" s="166"/>
      <c r="BW14" s="21"/>
    </row>
    <row r="15" spans="1:77" ht="12" customHeight="1" thickBot="1">
      <c r="A15" s="208"/>
      <c r="B15" s="227"/>
      <c r="C15" s="44">
        <f>S7</f>
        <v>0</v>
      </c>
      <c r="D15" s="129">
        <f>R7</f>
        <v>8</v>
      </c>
      <c r="E15" s="129" t="s">
        <v>13</v>
      </c>
      <c r="F15" s="129">
        <f>SUM(P7)</f>
        <v>15</v>
      </c>
      <c r="G15" s="45">
        <f>O7</f>
        <v>1</v>
      </c>
      <c r="H15" s="231"/>
      <c r="I15" s="38">
        <f>S11</f>
        <v>0</v>
      </c>
      <c r="J15" s="38">
        <f>R11</f>
        <v>11</v>
      </c>
      <c r="K15" s="38" t="s">
        <v>13</v>
      </c>
      <c r="L15" s="46">
        <f>P11</f>
        <v>15</v>
      </c>
      <c r="M15" s="39">
        <f>O11</f>
        <v>1</v>
      </c>
      <c r="N15" s="217"/>
      <c r="O15" s="218"/>
      <c r="P15" s="218"/>
      <c r="Q15" s="218"/>
      <c r="R15" s="218"/>
      <c r="S15" s="219"/>
      <c r="T15" s="145"/>
      <c r="U15" s="16" t="str">
        <f>IF(V15="","",IF(V15&gt;X15,1,0))</f>
        <v/>
      </c>
      <c r="V15" s="25"/>
      <c r="W15" s="16" t="s">
        <v>13</v>
      </c>
      <c r="X15" s="27"/>
      <c r="Y15" s="16" t="str">
        <f>IF(X15="","",IF(X15&gt;V15,1,0))</f>
        <v/>
      </c>
      <c r="Z15" s="145"/>
      <c r="AA15" s="97" t="str">
        <f>IF(AB15="","",IF(AB15&gt;AD15,1,0))</f>
        <v/>
      </c>
      <c r="AB15" s="107"/>
      <c r="AC15" s="108" t="s">
        <v>13</v>
      </c>
      <c r="AD15" s="104"/>
      <c r="AE15" s="97" t="str">
        <f>IF(AD15="","",IF(AD15&gt;AB15,1,0))</f>
        <v/>
      </c>
      <c r="AF15" s="201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145"/>
      <c r="AM15" s="97" t="str">
        <f>IF(AN15="","",IF(AN15&gt;AP15,1,0))</f>
        <v/>
      </c>
      <c r="AN15" s="107"/>
      <c r="AO15" s="108" t="s">
        <v>13</v>
      </c>
      <c r="AP15" s="104"/>
      <c r="AQ15" s="97" t="str">
        <f>IF(AP15="","",IF(AP15&gt;AN15,1,0))</f>
        <v/>
      </c>
      <c r="AR15" s="204"/>
      <c r="AS15" s="16" t="str">
        <f>IF(AT15="","",IF(AT15&gt;AV15,1,0))</f>
        <v/>
      </c>
      <c r="AT15" s="25"/>
      <c r="AU15" s="26" t="s">
        <v>13</v>
      </c>
      <c r="AV15" s="27"/>
      <c r="AW15" s="16" t="str">
        <f>IF(AV15="","",IF(AV15&gt;AT15,1,0))</f>
        <v/>
      </c>
      <c r="AX15" s="204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204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174"/>
      <c r="BK15" s="174"/>
      <c r="BL15" s="174"/>
      <c r="BM15" s="177"/>
      <c r="BN15" s="199"/>
      <c r="BO15" s="190"/>
      <c r="BP15" s="190"/>
      <c r="BQ15" s="191"/>
      <c r="BR15" s="190"/>
      <c r="BS15" s="190"/>
      <c r="BT15" s="187"/>
      <c r="BU15" s="188"/>
      <c r="BW15" s="21"/>
    </row>
    <row r="16" spans="1:77" ht="12" customHeight="1">
      <c r="A16" s="28">
        <f>N2</f>
        <v>0</v>
      </c>
      <c r="B16" s="220" t="str">
        <f>T4</f>
        <v>⑤</v>
      </c>
      <c r="C16" s="29"/>
      <c r="D16" s="30">
        <f>X4</f>
        <v>2</v>
      </c>
      <c r="E16" s="30" t="s">
        <v>13</v>
      </c>
      <c r="F16" s="30">
        <f>U4</f>
        <v>1</v>
      </c>
      <c r="G16" s="31"/>
      <c r="H16" s="195" t="str">
        <f>$T$8</f>
        <v>⑦</v>
      </c>
      <c r="I16" s="30"/>
      <c r="J16" s="30">
        <f>X8</f>
        <v>2</v>
      </c>
      <c r="K16" s="30" t="s">
        <v>13</v>
      </c>
      <c r="L16" s="47">
        <f>SUM(U8)</f>
        <v>0</v>
      </c>
      <c r="M16" s="31"/>
      <c r="N16" s="181" t="str">
        <f>T12</f>
        <v>②</v>
      </c>
      <c r="O16" s="30"/>
      <c r="P16" s="30">
        <f>X12</f>
        <v>2</v>
      </c>
      <c r="Q16" s="30" t="s">
        <v>13</v>
      </c>
      <c r="R16" s="43">
        <f>U12</f>
        <v>0</v>
      </c>
      <c r="S16" s="31"/>
      <c r="T16" s="211"/>
      <c r="U16" s="212"/>
      <c r="V16" s="212"/>
      <c r="W16" s="212"/>
      <c r="X16" s="212"/>
      <c r="Y16" s="213"/>
      <c r="Z16" s="143" t="s">
        <v>32</v>
      </c>
      <c r="AA16" s="98">
        <f>IF(AB17="","",SUM(AA17:AA19))</f>
        <v>2</v>
      </c>
      <c r="AB16" s="99"/>
      <c r="AC16" s="101" t="s">
        <v>13</v>
      </c>
      <c r="AD16" s="98">
        <f>IF(AD17="","",SUM(AE17:AE19))</f>
        <v>0</v>
      </c>
      <c r="AE16" s="99"/>
      <c r="AF16" s="143" t="s">
        <v>20</v>
      </c>
      <c r="AG16" s="98" t="str">
        <f>IF(AH17="","",SUM(AG17:AG19))</f>
        <v/>
      </c>
      <c r="AH16" s="99"/>
      <c r="AI16" s="101" t="s">
        <v>13</v>
      </c>
      <c r="AJ16" s="98" t="str">
        <f>IF(AJ17="","",SUM(AK17:AK19))</f>
        <v/>
      </c>
      <c r="AK16" s="99"/>
      <c r="AL16" s="181"/>
      <c r="AM16" s="47" t="str">
        <f>IF(AN17="","",SUM(AM17:AM19))</f>
        <v/>
      </c>
      <c r="AN16" s="109"/>
      <c r="AO16" s="110" t="s">
        <v>13</v>
      </c>
      <c r="AP16" s="47" t="str">
        <f>IF(AP17="","",SUM(AQ17:AQ19))</f>
        <v/>
      </c>
      <c r="AQ16" s="109"/>
      <c r="AR16" s="184"/>
      <c r="AS16" s="93" t="str">
        <f>IF(AT17="","",SUM(AS17:AS19))</f>
        <v/>
      </c>
      <c r="AT16" s="94"/>
      <c r="AU16" s="41" t="s">
        <v>13</v>
      </c>
      <c r="AV16" s="93" t="str">
        <f>IF(AV17="","",SUM(AW17:AW19))</f>
        <v/>
      </c>
      <c r="AW16" s="94"/>
      <c r="AX16" s="202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202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173">
        <f>SUMPRODUCT((J16=2)+(P16=2)+(D16=2)+(AA16=2)+(AG16=2)+(AM16=2)+(AS16=2)+(AY16=2)+(BE16=2))</f>
        <v>4</v>
      </c>
      <c r="BK16" s="205" t="s">
        <v>14</v>
      </c>
      <c r="BL16" s="173">
        <f>SUMPRODUCT((L16=2)+(R16=2)+(F16=2)+(AD16=2)+(AJ16=2)+(AP16=2)+(AV16=2)+(BB16=2)+(BH16=2))</f>
        <v>0</v>
      </c>
      <c r="BM16" s="175">
        <f t="shared" ref="BM16" si="2">SUM(BJ16*2)+BL16</f>
        <v>8</v>
      </c>
      <c r="BN16" s="198">
        <f>SUM(D16,J16,P16,U16,AA16,AG16,AM16,AS16,AY16,BE16)</f>
        <v>8</v>
      </c>
      <c r="BO16" s="189" t="s">
        <v>14</v>
      </c>
      <c r="BP16" s="189">
        <f>SUM(F16,L16,R16,AD16,AJ16,AP16,AV16,BB16,BH16)</f>
        <v>1</v>
      </c>
      <c r="BQ16" s="156">
        <f>SUM(BN16/BP16)</f>
        <v>8</v>
      </c>
      <c r="BR16" s="189">
        <f>SUM(J17,J18,J19,P17,P18,P19,V17,V18,V19,AB17,AB18,AB19,AH17,AH18,AH19,AN17,AN18,AN19,AT17,AT18,AT19,AZ17,AZ18,AZ19,BF17,BF18,BF19,D17,D18,D19)</f>
        <v>137</v>
      </c>
      <c r="BS16" s="189">
        <f>SUM(F17,F18,F19,L17,L18,L19,R17,R18,R19,X17,X18,X19,AD17,AD18,AD19,AJ17,AJ18,AJ19,AP17,AP18,AP19,AV17,AV18,AV19,BB17,BB18,BB19,BH17,BH18,BH19)</f>
        <v>117</v>
      </c>
      <c r="BT16" s="162">
        <f>SUM(BR16/BS16)</f>
        <v>1.170940170940171</v>
      </c>
      <c r="BU16" s="166">
        <f>$BV16</f>
        <v>1</v>
      </c>
      <c r="BV16" s="1">
        <f>RANK(BY16,BY$4:BY$43)</f>
        <v>1</v>
      </c>
      <c r="BW16" s="21">
        <f>IF(BN16=0,0,IF(BP16=0,9,BQ16))</f>
        <v>8</v>
      </c>
      <c r="BX16" s="1">
        <f>IF(BR16=0,0,BT16)</f>
        <v>1.170940170940171</v>
      </c>
      <c r="BY16" s="1">
        <f>BJ16+0.01*BW16+0.00001*BX16</f>
        <v>4.0800117094017097</v>
      </c>
    </row>
    <row r="17" spans="1:77" ht="12" customHeight="1" thickBot="1">
      <c r="A17" s="284" t="str">
        <f>T3</f>
        <v>スポーツクラブＺ　A</v>
      </c>
      <c r="B17" s="193"/>
      <c r="C17" s="33">
        <f>Y5</f>
        <v>1</v>
      </c>
      <c r="D17" s="128">
        <f>X5</f>
        <v>15</v>
      </c>
      <c r="E17" s="128" t="s">
        <v>14</v>
      </c>
      <c r="F17" s="128">
        <f>V5</f>
        <v>12</v>
      </c>
      <c r="G17" s="15">
        <f>U5</f>
        <v>0</v>
      </c>
      <c r="H17" s="196"/>
      <c r="I17" s="34">
        <f>Y9</f>
        <v>1</v>
      </c>
      <c r="J17" s="34">
        <f>X9</f>
        <v>16</v>
      </c>
      <c r="K17" s="34" t="s">
        <v>13</v>
      </c>
      <c r="L17" s="34">
        <f>V9</f>
        <v>14</v>
      </c>
      <c r="M17" s="48">
        <f>U9</f>
        <v>0</v>
      </c>
      <c r="N17" s="182"/>
      <c r="O17" s="35">
        <f>Y13</f>
        <v>1</v>
      </c>
      <c r="P17" s="48">
        <f>X13</f>
        <v>16</v>
      </c>
      <c r="Q17" s="34" t="s">
        <v>13</v>
      </c>
      <c r="R17" s="35">
        <f>V13</f>
        <v>14</v>
      </c>
      <c r="S17" s="48">
        <f>U13</f>
        <v>0</v>
      </c>
      <c r="T17" s="214"/>
      <c r="U17" s="215"/>
      <c r="V17" s="215"/>
      <c r="W17" s="215"/>
      <c r="X17" s="215"/>
      <c r="Y17" s="216"/>
      <c r="Z17" s="144"/>
      <c r="AA17" s="97">
        <f>IF(AB17="","",IF(AB17&gt;AD17,1,0))</f>
        <v>1</v>
      </c>
      <c r="AB17" s="105">
        <v>15</v>
      </c>
      <c r="AC17" s="97" t="s">
        <v>13</v>
      </c>
      <c r="AD17" s="102">
        <v>11</v>
      </c>
      <c r="AE17" s="97">
        <f>IF(AD17="","",IF(AD17&gt;AB17,1,0))</f>
        <v>0</v>
      </c>
      <c r="AF17" s="144"/>
      <c r="AG17" s="97" t="str">
        <f>IF(AH17="","",IF(AH17&gt;AJ17,1,0))</f>
        <v/>
      </c>
      <c r="AH17" s="105"/>
      <c r="AI17" s="97" t="s">
        <v>13</v>
      </c>
      <c r="AJ17" s="102"/>
      <c r="AK17" s="97" t="str">
        <f>IF(AJ17="","",IF(AJ17&gt;AH17,1,0))</f>
        <v/>
      </c>
      <c r="AL17" s="182"/>
      <c r="AM17" s="51" t="str">
        <f>IF(AN17="","",IF(AN17&gt;AP17,1,0))</f>
        <v/>
      </c>
      <c r="AN17" s="110"/>
      <c r="AO17" s="51" t="s">
        <v>13</v>
      </c>
      <c r="AP17" s="59"/>
      <c r="AQ17" s="51" t="str">
        <f>IF(AP17="","",IF(AP17&gt;AN17,1,0))</f>
        <v/>
      </c>
      <c r="AR17" s="185"/>
      <c r="AS17" s="34" t="str">
        <f>IF(AT17="","",IF(AT17&gt;AV17,1,0))</f>
        <v/>
      </c>
      <c r="AT17" s="41"/>
      <c r="AU17" s="34" t="s">
        <v>13</v>
      </c>
      <c r="AV17" s="67"/>
      <c r="AW17" s="34" t="str">
        <f>IF(AV17="","",IF(AV17&gt;AT17,1,0))</f>
        <v/>
      </c>
      <c r="AX17" s="203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203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171"/>
      <c r="BK17" s="171"/>
      <c r="BL17" s="171"/>
      <c r="BM17" s="176"/>
      <c r="BN17" s="179"/>
      <c r="BO17" s="160"/>
      <c r="BP17" s="160"/>
      <c r="BQ17" s="157"/>
      <c r="BR17" s="160"/>
      <c r="BS17" s="160"/>
      <c r="BT17" s="163"/>
      <c r="BU17" s="166"/>
      <c r="BW17" s="21"/>
    </row>
    <row r="18" spans="1:77" ht="12" customHeight="1">
      <c r="A18" s="284"/>
      <c r="B18" s="193"/>
      <c r="C18" s="33">
        <f>Y6</f>
        <v>0</v>
      </c>
      <c r="D18" s="128">
        <f>X6</f>
        <v>13</v>
      </c>
      <c r="E18" s="47" t="s">
        <v>13</v>
      </c>
      <c r="F18" s="128">
        <f>V6</f>
        <v>15</v>
      </c>
      <c r="G18" s="15">
        <f>U6</f>
        <v>1</v>
      </c>
      <c r="H18" s="196"/>
      <c r="I18" s="34">
        <f>Y10</f>
        <v>1</v>
      </c>
      <c r="J18" s="34">
        <f>X10</f>
        <v>15</v>
      </c>
      <c r="K18" s="34" t="s">
        <v>13</v>
      </c>
      <c r="L18" s="34">
        <f>V10</f>
        <v>12</v>
      </c>
      <c r="M18" s="48">
        <f>U10</f>
        <v>0</v>
      </c>
      <c r="N18" s="182"/>
      <c r="O18" s="35">
        <f>Y14</f>
        <v>1</v>
      </c>
      <c r="P18" s="48">
        <f>X14</f>
        <v>15</v>
      </c>
      <c r="Q18" s="34" t="s">
        <v>13</v>
      </c>
      <c r="R18" s="35">
        <f>V14</f>
        <v>12</v>
      </c>
      <c r="S18" s="48">
        <f>U14</f>
        <v>0</v>
      </c>
      <c r="T18" s="214"/>
      <c r="U18" s="215"/>
      <c r="V18" s="215"/>
      <c r="W18" s="215"/>
      <c r="X18" s="215"/>
      <c r="Y18" s="216"/>
      <c r="Z18" s="144"/>
      <c r="AA18" s="97">
        <f>IF(AB18="","",IF(AB18&gt;AD18,1,0))</f>
        <v>1</v>
      </c>
      <c r="AB18" s="106">
        <v>15</v>
      </c>
      <c r="AC18" s="97" t="s">
        <v>13</v>
      </c>
      <c r="AD18" s="103">
        <v>11</v>
      </c>
      <c r="AE18" s="97">
        <f>IF(AD18="","",IF(AD18&gt;AB18,1,0))</f>
        <v>0</v>
      </c>
      <c r="AF18" s="144"/>
      <c r="AG18" s="97" t="str">
        <f>IF(AH18="","",IF(AH18&gt;AJ18,1,0))</f>
        <v/>
      </c>
      <c r="AH18" s="106"/>
      <c r="AI18" s="97" t="s">
        <v>13</v>
      </c>
      <c r="AJ18" s="103"/>
      <c r="AK18" s="97" t="str">
        <f>IF(AJ18="","",IF(AJ18&gt;AH18,1,0))</f>
        <v/>
      </c>
      <c r="AL18" s="182"/>
      <c r="AM18" s="51" t="str">
        <f>IF(AN18="","",IF(AN18&gt;AP18,1,0))</f>
        <v/>
      </c>
      <c r="AN18" s="51"/>
      <c r="AO18" s="51" t="s">
        <v>13</v>
      </c>
      <c r="AP18" s="62"/>
      <c r="AQ18" s="51" t="str">
        <f>IF(AP18="","",IF(AP18&gt;AN18,1,0))</f>
        <v/>
      </c>
      <c r="AR18" s="185"/>
      <c r="AS18" s="34" t="str">
        <f>IF(AT18="","",IF(AT18&gt;AV18,1,0))</f>
        <v/>
      </c>
      <c r="AT18" s="34"/>
      <c r="AU18" s="34" t="s">
        <v>13</v>
      </c>
      <c r="AV18" s="35"/>
      <c r="AW18" s="34" t="str">
        <f>IF(AV18="","",IF(AV18&gt;AT18,1,0))</f>
        <v/>
      </c>
      <c r="AX18" s="203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203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171"/>
      <c r="BK18" s="171"/>
      <c r="BL18" s="171"/>
      <c r="BM18" s="176"/>
      <c r="BN18" s="179"/>
      <c r="BO18" s="160"/>
      <c r="BP18" s="160"/>
      <c r="BQ18" s="157"/>
      <c r="BR18" s="160"/>
      <c r="BS18" s="160"/>
      <c r="BT18" s="163"/>
      <c r="BU18" s="166"/>
      <c r="BW18" s="21"/>
    </row>
    <row r="19" spans="1:77" ht="12" customHeight="1" thickBot="1">
      <c r="A19" s="285"/>
      <c r="B19" s="221"/>
      <c r="C19" s="37">
        <f>Y7</f>
        <v>1</v>
      </c>
      <c r="D19" s="22">
        <f>X7</f>
        <v>17</v>
      </c>
      <c r="E19" s="22" t="s">
        <v>14</v>
      </c>
      <c r="F19" s="22">
        <f>V7</f>
        <v>16</v>
      </c>
      <c r="G19" s="24">
        <f>U7</f>
        <v>0</v>
      </c>
      <c r="H19" s="206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200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217"/>
      <c r="U19" s="218"/>
      <c r="V19" s="218"/>
      <c r="W19" s="218"/>
      <c r="X19" s="218"/>
      <c r="Y19" s="219"/>
      <c r="Z19" s="145"/>
      <c r="AA19" s="97" t="str">
        <f>IF(AB19="","",IF(AB19&gt;AD19,1,0))</f>
        <v/>
      </c>
      <c r="AB19" s="107"/>
      <c r="AC19" s="108" t="s">
        <v>13</v>
      </c>
      <c r="AD19" s="104"/>
      <c r="AE19" s="97" t="str">
        <f>IF(AD19="","",IF(AD19&gt;AB19,1,0))</f>
        <v/>
      </c>
      <c r="AF19" s="145"/>
      <c r="AG19" s="97" t="str">
        <f>IF(AH19="","",IF(AH19&gt;AJ19,1,0))</f>
        <v/>
      </c>
      <c r="AH19" s="107"/>
      <c r="AI19" s="108" t="s">
        <v>13</v>
      </c>
      <c r="AJ19" s="104"/>
      <c r="AK19" s="97" t="str">
        <f>IF(AJ19="","",IF(AJ19&gt;AH19,1,0))</f>
        <v/>
      </c>
      <c r="AL19" s="200"/>
      <c r="AM19" s="51" t="str">
        <f>IF(AN19="","",IF(AN19&gt;AP19,1,0))</f>
        <v/>
      </c>
      <c r="AN19" s="52"/>
      <c r="AO19" s="52" t="s">
        <v>13</v>
      </c>
      <c r="AP19" s="63"/>
      <c r="AQ19" s="51" t="str">
        <f>IF(AP19="","",IF(AP19&gt;AN19,1,0))</f>
        <v/>
      </c>
      <c r="AR19" s="201"/>
      <c r="AS19" s="34" t="str">
        <f>IF(AT19="","",IF(AT19&gt;AV19,1,0))</f>
        <v/>
      </c>
      <c r="AT19" s="38"/>
      <c r="AU19" s="38" t="s">
        <v>13</v>
      </c>
      <c r="AV19" s="46"/>
      <c r="AW19" s="34" t="str">
        <f>IF(AV19="","",IF(AV19&gt;AT19,1,0))</f>
        <v/>
      </c>
      <c r="AX19" s="204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204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174"/>
      <c r="BK19" s="174"/>
      <c r="BL19" s="174"/>
      <c r="BM19" s="177"/>
      <c r="BN19" s="199"/>
      <c r="BO19" s="190"/>
      <c r="BP19" s="190"/>
      <c r="BQ19" s="191"/>
      <c r="BR19" s="190"/>
      <c r="BS19" s="190"/>
      <c r="BT19" s="187"/>
      <c r="BU19" s="188"/>
      <c r="BW19" s="21"/>
    </row>
    <row r="20" spans="1:77" ht="12" customHeight="1">
      <c r="A20" s="28">
        <f>T2</f>
        <v>0</v>
      </c>
      <c r="B20" s="220" t="str">
        <f>Z4</f>
        <v>③</v>
      </c>
      <c r="C20" s="40"/>
      <c r="D20" s="41">
        <f>AD4</f>
        <v>0</v>
      </c>
      <c r="E20" s="41" t="s">
        <v>13</v>
      </c>
      <c r="F20" s="41">
        <f>AA4</f>
        <v>2</v>
      </c>
      <c r="G20" s="42"/>
      <c r="H20" s="195" t="str">
        <f>$Z$8</f>
        <v>①</v>
      </c>
      <c r="I20" s="30"/>
      <c r="J20" s="30">
        <f>AD8</f>
        <v>1</v>
      </c>
      <c r="K20" s="30" t="s">
        <v>13</v>
      </c>
      <c r="L20" s="43">
        <f>AA8</f>
        <v>2</v>
      </c>
      <c r="M20" s="31"/>
      <c r="N20" s="181" t="str">
        <f>$Z$12</f>
        <v>⑥</v>
      </c>
      <c r="O20" s="30"/>
      <c r="P20" s="30">
        <f>AD12</f>
        <v>0</v>
      </c>
      <c r="Q20" s="30" t="s">
        <v>13</v>
      </c>
      <c r="R20" s="43">
        <f>AA12</f>
        <v>2</v>
      </c>
      <c r="S20" s="31"/>
      <c r="T20" s="181" t="str">
        <f>Z16</f>
        <v>⑨</v>
      </c>
      <c r="U20" s="50"/>
      <c r="V20" s="30">
        <f>AD16</f>
        <v>0</v>
      </c>
      <c r="W20" s="30" t="s">
        <v>13</v>
      </c>
      <c r="X20" s="43">
        <f>AA16</f>
        <v>2</v>
      </c>
      <c r="Y20" s="31"/>
      <c r="Z20" s="211"/>
      <c r="AA20" s="212"/>
      <c r="AB20" s="212"/>
      <c r="AC20" s="212"/>
      <c r="AD20" s="212"/>
      <c r="AE20" s="213"/>
      <c r="AF20" s="143" t="s">
        <v>21</v>
      </c>
      <c r="AG20" s="98" t="str">
        <f>IF(AH21="","",SUM(AG21:AG23))</f>
        <v/>
      </c>
      <c r="AH20" s="99"/>
      <c r="AI20" s="101" t="s">
        <v>13</v>
      </c>
      <c r="AJ20" s="98" t="str">
        <f>IF(AJ21="","",SUM(AK21:AK23))</f>
        <v/>
      </c>
      <c r="AK20" s="99"/>
      <c r="AL20" s="143" t="s">
        <v>23</v>
      </c>
      <c r="AM20" s="98" t="str">
        <f>IF(AN21="","",SUM(AM21:AM23))</f>
        <v/>
      </c>
      <c r="AN20" s="99"/>
      <c r="AO20" s="101" t="s">
        <v>13</v>
      </c>
      <c r="AP20" s="98" t="str">
        <f>IF(AP21="","",SUM(AQ21:AQ23))</f>
        <v/>
      </c>
      <c r="AQ20" s="99"/>
      <c r="AR20" s="202"/>
      <c r="AS20" s="11" t="str">
        <f>IF(AT21="","",SUM(AS21:AS23))</f>
        <v/>
      </c>
      <c r="AT20" s="12"/>
      <c r="AU20" s="13" t="s">
        <v>13</v>
      </c>
      <c r="AV20" s="11" t="str">
        <f>IF(AV21="","",SUM(AW21:AW23))</f>
        <v/>
      </c>
      <c r="AW20" s="12"/>
      <c r="AX20" s="202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202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173">
        <f>SUMPRODUCT((D20=2)+(J20=2)+(P20=2)+(V20=2)+(AG20=2)+(AM20=2)+(AS20=2)+(AY20=2)+(BE20=2))</f>
        <v>0</v>
      </c>
      <c r="BK20" s="205" t="s">
        <v>14</v>
      </c>
      <c r="BL20" s="173">
        <f>SUMPRODUCT((L20=2)+(R20=2)+(F20=2)+(X20=2)+(AJ20=2)+(AP20=2)+(AV20=2)+(BB20=2)+(BH20=2))</f>
        <v>4</v>
      </c>
      <c r="BM20" s="175">
        <f t="shared" ref="BM20" si="3">SUM(BJ20*2)+BL20</f>
        <v>4</v>
      </c>
      <c r="BN20" s="198">
        <f>SUM(D20,J20,P20,V20,,AG20,AM20,AS20,AY20,BE20)</f>
        <v>1</v>
      </c>
      <c r="BO20" s="189" t="s">
        <v>14</v>
      </c>
      <c r="BP20" s="189">
        <f>SUM(F20,L20,R20,X20,AJ20,AP20,AV20,BB20,BH20)</f>
        <v>8</v>
      </c>
      <c r="BQ20" s="156">
        <f>SUM(BN20/BP20)</f>
        <v>0.125</v>
      </c>
      <c r="BR20" s="189">
        <f>SUM(J21,J22,J23,P21,P22,P23,V21,V22,V23,AB21,AB22,AB23,AH21,AH22,AH23,AN21,AN22,AN23,AT21,AT22,AT23,AZ21,AZ22,AZ23,BF21,BF22,BF23,D21,D22,D23)</f>
        <v>106</v>
      </c>
      <c r="BS20" s="189">
        <f>SUM(F21,F22,F23,L21,L22,L23,R21,R22,R23,X21,X22,X23,AD21,AD22,AD23,AJ21,AJ22,AJ23,AP21,AP22,AP23,AV21,AV22,AV23,BB21,BB22,BB23,BH21,BH22,BH23)</f>
        <v>133</v>
      </c>
      <c r="BT20" s="162">
        <f>SUM(BR20/BS20)</f>
        <v>0.79699248120300747</v>
      </c>
      <c r="BU20" s="166">
        <f>$BV20</f>
        <v>5</v>
      </c>
      <c r="BV20" s="1">
        <f>RANK(BY20,BY$4:BY$43)</f>
        <v>5</v>
      </c>
      <c r="BW20" s="21">
        <f>IF(BN20=0,0,IF(BP20=0,9,BQ20))</f>
        <v>0.125</v>
      </c>
      <c r="BX20" s="1">
        <f>IF(BR20=0,0,BT20)</f>
        <v>0.79699248120300747</v>
      </c>
      <c r="BY20" s="1">
        <f>BJ20+0.01*BW20+0.00001*BX20</f>
        <v>1.2579699248120302E-3</v>
      </c>
    </row>
    <row r="21" spans="1:77" ht="12" customHeight="1">
      <c r="A21" s="225" t="str">
        <f>Z3</f>
        <v>木曽川A</v>
      </c>
      <c r="B21" s="193"/>
      <c r="C21" s="33">
        <f>AE5</f>
        <v>0</v>
      </c>
      <c r="D21" s="128">
        <f>AD5</f>
        <v>13</v>
      </c>
      <c r="E21" s="128" t="s">
        <v>14</v>
      </c>
      <c r="F21" s="128">
        <f>AB5</f>
        <v>15</v>
      </c>
      <c r="G21" s="15">
        <f>AA5</f>
        <v>1</v>
      </c>
      <c r="H21" s="196"/>
      <c r="I21" s="34">
        <f>AE9</f>
        <v>0</v>
      </c>
      <c r="J21" s="34">
        <f>AD9</f>
        <v>12</v>
      </c>
      <c r="K21" s="34" t="s">
        <v>13</v>
      </c>
      <c r="L21" s="35">
        <f>AB9</f>
        <v>15</v>
      </c>
      <c r="M21" s="48">
        <f>AA9</f>
        <v>1</v>
      </c>
      <c r="N21" s="182"/>
      <c r="O21" s="34">
        <f>AE13</f>
        <v>0</v>
      </c>
      <c r="P21" s="34">
        <f>AD13</f>
        <v>13</v>
      </c>
      <c r="Q21" s="34" t="s">
        <v>13</v>
      </c>
      <c r="R21" s="35">
        <f>AB13</f>
        <v>15</v>
      </c>
      <c r="S21" s="48">
        <f>AA13</f>
        <v>1</v>
      </c>
      <c r="T21" s="182"/>
      <c r="U21" s="51">
        <f>AE17</f>
        <v>0</v>
      </c>
      <c r="V21" s="34">
        <f>AD17</f>
        <v>11</v>
      </c>
      <c r="W21" s="34" t="s">
        <v>13</v>
      </c>
      <c r="X21" s="35">
        <f>AB17</f>
        <v>15</v>
      </c>
      <c r="Y21" s="48">
        <f>AA17</f>
        <v>1</v>
      </c>
      <c r="Z21" s="214"/>
      <c r="AA21" s="215"/>
      <c r="AB21" s="215"/>
      <c r="AC21" s="215"/>
      <c r="AD21" s="215"/>
      <c r="AE21" s="216"/>
      <c r="AF21" s="144"/>
      <c r="AG21" s="97" t="str">
        <f>IF(AH21="","",IF(AH21&gt;AJ21,1,0))</f>
        <v/>
      </c>
      <c r="AH21" s="105"/>
      <c r="AI21" s="97" t="s">
        <v>13</v>
      </c>
      <c r="AJ21" s="102"/>
      <c r="AK21" s="97" t="str">
        <f>IF(AJ21="","",IF(AJ21&gt;AH21,1,0))</f>
        <v/>
      </c>
      <c r="AL21" s="144"/>
      <c r="AM21" s="97" t="str">
        <f>IF(AN21="","",IF(AN21&gt;AP21,1,0))</f>
        <v/>
      </c>
      <c r="AN21" s="105"/>
      <c r="AO21" s="97"/>
      <c r="AP21" s="102"/>
      <c r="AQ21" s="97" t="str">
        <f>IF(AP21="","",IF(AP21&gt;AN21,1,0))</f>
        <v/>
      </c>
      <c r="AR21" s="203"/>
      <c r="AS21" s="16" t="str">
        <f>IF(AT21="","",IF(AT21&gt;AV21,1,0))</f>
        <v/>
      </c>
      <c r="AT21" s="17"/>
      <c r="AU21" s="16"/>
      <c r="AV21" s="18"/>
      <c r="AW21" s="16" t="str">
        <f>IF(AV21="","",IF(AV21&gt;AT21,1,0))</f>
        <v/>
      </c>
      <c r="AX21" s="203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203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171"/>
      <c r="BK21" s="171"/>
      <c r="BL21" s="171"/>
      <c r="BM21" s="176"/>
      <c r="BN21" s="179"/>
      <c r="BO21" s="160"/>
      <c r="BP21" s="160"/>
      <c r="BQ21" s="157"/>
      <c r="BR21" s="160"/>
      <c r="BS21" s="160"/>
      <c r="BT21" s="163"/>
      <c r="BU21" s="166"/>
      <c r="BW21" s="21"/>
    </row>
    <row r="22" spans="1:77" ht="12" customHeight="1">
      <c r="A22" s="225"/>
      <c r="B22" s="193"/>
      <c r="C22" s="33">
        <f>AE6</f>
        <v>0</v>
      </c>
      <c r="D22" s="128">
        <f>AD6</f>
        <v>10</v>
      </c>
      <c r="E22" s="128" t="s">
        <v>14</v>
      </c>
      <c r="F22" s="128">
        <f>AB6</f>
        <v>15</v>
      </c>
      <c r="G22" s="15">
        <f>AA6</f>
        <v>1</v>
      </c>
      <c r="H22" s="196"/>
      <c r="I22" s="34">
        <f>AE10</f>
        <v>1</v>
      </c>
      <c r="J22" s="34">
        <f>AD10</f>
        <v>15</v>
      </c>
      <c r="K22" s="34" t="s">
        <v>13</v>
      </c>
      <c r="L22" s="35">
        <f>AB10</f>
        <v>13</v>
      </c>
      <c r="M22" s="48">
        <f>AA10</f>
        <v>0</v>
      </c>
      <c r="N22" s="182"/>
      <c r="O22" s="34">
        <f>AE14</f>
        <v>0</v>
      </c>
      <c r="P22" s="34">
        <f>AD14</f>
        <v>11</v>
      </c>
      <c r="Q22" s="34" t="s">
        <v>13</v>
      </c>
      <c r="R22" s="35">
        <f>AB14</f>
        <v>15</v>
      </c>
      <c r="S22" s="48">
        <f>AA14</f>
        <v>1</v>
      </c>
      <c r="T22" s="182"/>
      <c r="U22" s="51">
        <f>AE18</f>
        <v>0</v>
      </c>
      <c r="V22" s="34">
        <f>AD18</f>
        <v>11</v>
      </c>
      <c r="W22" s="34" t="s">
        <v>13</v>
      </c>
      <c r="X22" s="35">
        <f>AB18</f>
        <v>15</v>
      </c>
      <c r="Y22" s="48">
        <f>AA18</f>
        <v>1</v>
      </c>
      <c r="Z22" s="214"/>
      <c r="AA22" s="215"/>
      <c r="AB22" s="215"/>
      <c r="AC22" s="215"/>
      <c r="AD22" s="215"/>
      <c r="AE22" s="216"/>
      <c r="AF22" s="144"/>
      <c r="AG22" s="97" t="str">
        <f>IF(AH22="","",IF(AH22&gt;AJ22,1,0))</f>
        <v/>
      </c>
      <c r="AH22" s="106"/>
      <c r="AI22" s="97" t="s">
        <v>13</v>
      </c>
      <c r="AJ22" s="103"/>
      <c r="AK22" s="97" t="str">
        <f>IF(AJ22="","",IF(AJ22&gt;AH22,1,0))</f>
        <v/>
      </c>
      <c r="AL22" s="144"/>
      <c r="AM22" s="97" t="str">
        <f>IF(AN22="","",IF(AN22&gt;AP22,1,0))</f>
        <v/>
      </c>
      <c r="AN22" s="106"/>
      <c r="AO22" s="97"/>
      <c r="AP22" s="103"/>
      <c r="AQ22" s="97" t="str">
        <f>IF(AP22="","",IF(AP22&gt;AN22,1,0))</f>
        <v/>
      </c>
      <c r="AR22" s="203"/>
      <c r="AS22" s="16" t="str">
        <f>IF(AT22="","",IF(AT22&gt;AV22,1,0))</f>
        <v/>
      </c>
      <c r="AT22" s="19"/>
      <c r="AU22" s="16"/>
      <c r="AV22" s="20"/>
      <c r="AW22" s="16" t="str">
        <f>IF(AV22="","",IF(AV22&gt;AT22,1,0))</f>
        <v/>
      </c>
      <c r="AX22" s="203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203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171"/>
      <c r="BK22" s="171"/>
      <c r="BL22" s="171"/>
      <c r="BM22" s="176"/>
      <c r="BN22" s="179"/>
      <c r="BO22" s="160"/>
      <c r="BP22" s="160"/>
      <c r="BQ22" s="157"/>
      <c r="BR22" s="160"/>
      <c r="BS22" s="160"/>
      <c r="BT22" s="163"/>
      <c r="BU22" s="166"/>
      <c r="BW22" s="21"/>
    </row>
    <row r="23" spans="1:77" ht="12" customHeight="1" thickBot="1">
      <c r="A23" s="226"/>
      <c r="B23" s="221"/>
      <c r="C23" s="37" t="str">
        <f>AE7</f>
        <v/>
      </c>
      <c r="D23" s="22">
        <f>AD7</f>
        <v>0</v>
      </c>
      <c r="E23" s="22" t="s">
        <v>14</v>
      </c>
      <c r="F23" s="22">
        <f>AB7</f>
        <v>0</v>
      </c>
      <c r="G23" s="24" t="str">
        <f>AA7</f>
        <v/>
      </c>
      <c r="H23" s="206"/>
      <c r="I23" s="38">
        <f>AE11</f>
        <v>0</v>
      </c>
      <c r="J23" s="38">
        <f>AD11</f>
        <v>10</v>
      </c>
      <c r="K23" s="38" t="s">
        <v>13</v>
      </c>
      <c r="L23" s="46">
        <f>AB11</f>
        <v>15</v>
      </c>
      <c r="M23" s="49">
        <f>AA11</f>
        <v>1</v>
      </c>
      <c r="N23" s="200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200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217"/>
      <c r="AA23" s="218"/>
      <c r="AB23" s="218"/>
      <c r="AC23" s="218"/>
      <c r="AD23" s="218"/>
      <c r="AE23" s="219"/>
      <c r="AF23" s="145"/>
      <c r="AG23" s="97" t="str">
        <f>IF(AH23="","",IF(AH23&gt;AJ23,1,0))</f>
        <v/>
      </c>
      <c r="AH23" s="107"/>
      <c r="AI23" s="97" t="s">
        <v>13</v>
      </c>
      <c r="AJ23" s="104"/>
      <c r="AK23" s="97" t="str">
        <f>IF(AJ23="","",IF(AJ23&gt;AH23,1,0))</f>
        <v/>
      </c>
      <c r="AL23" s="145"/>
      <c r="AM23" s="97" t="str">
        <f>IF(AN23="","",IF(AN23&gt;AP23,1,0))</f>
        <v/>
      </c>
      <c r="AN23" s="107"/>
      <c r="AO23" s="108" t="s">
        <v>13</v>
      </c>
      <c r="AP23" s="104"/>
      <c r="AQ23" s="97" t="str">
        <f>IF(AP23="","",IF(AP23&gt;AN23,1,0))</f>
        <v/>
      </c>
      <c r="AR23" s="204"/>
      <c r="AS23" s="16" t="str">
        <f>IF(AT23="","",IF(AT23&gt;AV23,1,0))</f>
        <v/>
      </c>
      <c r="AT23" s="25"/>
      <c r="AU23" s="26" t="s">
        <v>13</v>
      </c>
      <c r="AV23" s="27"/>
      <c r="AW23" s="16" t="str">
        <f>IF(AV23="","",IF(AV23&gt;AT23,1,0))</f>
        <v/>
      </c>
      <c r="AX23" s="204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204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174"/>
      <c r="BK23" s="174"/>
      <c r="BL23" s="174"/>
      <c r="BM23" s="177"/>
      <c r="BN23" s="199"/>
      <c r="BO23" s="190"/>
      <c r="BP23" s="190"/>
      <c r="BQ23" s="191"/>
      <c r="BR23" s="190"/>
      <c r="BS23" s="190"/>
      <c r="BT23" s="187"/>
      <c r="BU23" s="188"/>
      <c r="BW23" s="21"/>
    </row>
    <row r="24" spans="1:77" ht="12" hidden="1" customHeight="1">
      <c r="A24" s="95">
        <f>Z2</f>
        <v>0</v>
      </c>
      <c r="B24" s="220">
        <f>$AF$4</f>
        <v>0</v>
      </c>
      <c r="C24" s="29"/>
      <c r="D24" s="8" t="str">
        <f>AJ4</f>
        <v/>
      </c>
      <c r="E24" s="8" t="s">
        <v>13</v>
      </c>
      <c r="F24" s="8" t="str">
        <f>AG4</f>
        <v/>
      </c>
      <c r="G24" s="10"/>
      <c r="H24" s="195" t="str">
        <f>AF8</f>
        <v>⑥</v>
      </c>
      <c r="I24" s="30"/>
      <c r="J24" s="30" t="str">
        <f>AJ8</f>
        <v/>
      </c>
      <c r="K24" s="30" t="s">
        <v>13</v>
      </c>
      <c r="L24" s="43" t="str">
        <f>AG8</f>
        <v/>
      </c>
      <c r="M24" s="31"/>
      <c r="N24" s="181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181" t="str">
        <f>AF16</f>
        <v>⑫</v>
      </c>
      <c r="U24" s="50"/>
      <c r="V24" s="30" t="str">
        <f>AJ16</f>
        <v/>
      </c>
      <c r="W24" s="30" t="s">
        <v>13</v>
      </c>
      <c r="X24" s="43" t="str">
        <f>AG16</f>
        <v/>
      </c>
      <c r="Y24" s="31"/>
      <c r="Z24" s="181" t="str">
        <f>AF20</f>
        <v>⑩</v>
      </c>
      <c r="AA24" s="50"/>
      <c r="AB24" s="30" t="str">
        <f>AJ20</f>
        <v/>
      </c>
      <c r="AC24" s="30" t="s">
        <v>13</v>
      </c>
      <c r="AD24" s="43" t="str">
        <f>AG20</f>
        <v/>
      </c>
      <c r="AE24" s="31"/>
      <c r="AF24" s="211"/>
      <c r="AG24" s="212"/>
      <c r="AH24" s="212"/>
      <c r="AI24" s="212"/>
      <c r="AJ24" s="212"/>
      <c r="AK24" s="213"/>
      <c r="AL24" s="202" t="s">
        <v>24</v>
      </c>
      <c r="AM24" s="11" t="str">
        <f>IF(AN25="","",SUM(AM25:AM27))</f>
        <v/>
      </c>
      <c r="AN24" s="12"/>
      <c r="AO24" s="13" t="s">
        <v>13</v>
      </c>
      <c r="AP24" s="11" t="str">
        <f>IF(AP25="","",SUM(AQ25:AQ27))</f>
        <v/>
      </c>
      <c r="AQ24" s="12"/>
      <c r="AR24" s="184"/>
      <c r="AS24" s="93" t="str">
        <f>IF(AT25="","",SUM(AS25:AS27))</f>
        <v/>
      </c>
      <c r="AT24" s="94"/>
      <c r="AU24" s="41" t="s">
        <v>13</v>
      </c>
      <c r="AV24" s="93" t="str">
        <f>IF(AV25="","",SUM(AW25:AW27))</f>
        <v/>
      </c>
      <c r="AW24" s="94"/>
      <c r="AX24" s="202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202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173">
        <f>SUMPRODUCT((J24=2)+(P24=2)+(V24=2)+(AB24=2)+(D24=2)+(AM24=2)+(AS24=2)+(AY24=2)+(BE24=2))</f>
        <v>0</v>
      </c>
      <c r="BK24" s="205" t="s">
        <v>14</v>
      </c>
      <c r="BL24" s="173">
        <f>SUMPRODUCT((L24=2)+(R24=2)+(X24=2)+(F24=2)+(AD24=2)+(AP24=2)+(AV24=2)+(BB24=2)+(BH24=2))</f>
        <v>0</v>
      </c>
      <c r="BM24" s="175">
        <f t="shared" ref="BM24" si="4">SUM(BJ24*2)+BL24</f>
        <v>0</v>
      </c>
      <c r="BN24" s="198">
        <f>SUM(D24,J24,P24,V24,AB24,AM24,AS24,AY24,BE24)</f>
        <v>0</v>
      </c>
      <c r="BO24" s="189" t="s">
        <v>14</v>
      </c>
      <c r="BP24" s="189">
        <f>SUM(F24,L24,R24,X24,AD24,AP24,AV24,BB24,BH24)</f>
        <v>0</v>
      </c>
      <c r="BQ24" s="156" t="e">
        <f>SUM(BN24/BP24)</f>
        <v>#DIV/0!</v>
      </c>
      <c r="BR24" s="189">
        <f>SUM(J25,J26,J27,P25,P26,P27,V25,V26,V27,AB25,AB26,AB27,AH25,AH26,AH27,AN25,AN26,AN27,AT25,AT26,AT27,AZ25,AZ26,AZ27,BF25,BF26,BF27,D25,D26,D27)</f>
        <v>0</v>
      </c>
      <c r="BS24" s="189">
        <f>SUM(F25,F26,F27,L25,L26,L27,R25,R26,R27,X25,X26,X27,AD25,AD26,AD27,AJ25,AJ26,AJ27,AP25,AP26,AP27,AV25,AV26,AV27,BB25,BB26,BB27,BH25,BH26,BH27)</f>
        <v>0</v>
      </c>
      <c r="BT24" s="162" t="e">
        <f>SUM(BR24/BS24)</f>
        <v>#DIV/0!</v>
      </c>
      <c r="BU24" s="166">
        <f>$BV24</f>
        <v>6</v>
      </c>
      <c r="BV24" s="1">
        <f>RANK(BY24,BY$4:BY$43)</f>
        <v>6</v>
      </c>
      <c r="BW24" s="21">
        <f>IF(BN24=0,0,IF(BP24=0,9,BQ24))</f>
        <v>0</v>
      </c>
      <c r="BX24" s="1">
        <f>IF(BR24=0,0,BT24)</f>
        <v>0</v>
      </c>
      <c r="BY24" s="1">
        <f>BJ24+0.01*BW24+0.00001*BX24</f>
        <v>0</v>
      </c>
    </row>
    <row r="25" spans="1:77" ht="12" hidden="1" customHeight="1">
      <c r="A25" s="225">
        <f>AF3</f>
        <v>0</v>
      </c>
      <c r="B25" s="193"/>
      <c r="C25" s="33" t="str">
        <f>AK5</f>
        <v/>
      </c>
      <c r="D25" s="128">
        <f>AJ5</f>
        <v>0</v>
      </c>
      <c r="E25" s="128" t="s">
        <v>14</v>
      </c>
      <c r="F25" s="128">
        <f>AH5</f>
        <v>0</v>
      </c>
      <c r="G25" s="15" t="str">
        <f>AG5</f>
        <v/>
      </c>
      <c r="H25" s="196"/>
      <c r="I25" s="34" t="str">
        <f>AK9</f>
        <v/>
      </c>
      <c r="J25" s="34">
        <f>AJ9</f>
        <v>0</v>
      </c>
      <c r="K25" s="34" t="s">
        <v>13</v>
      </c>
      <c r="L25" s="35">
        <f>AH9</f>
        <v>0</v>
      </c>
      <c r="M25" s="48" t="str">
        <f>AG9</f>
        <v/>
      </c>
      <c r="N25" s="182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>
        <f>AG13</f>
        <v>0</v>
      </c>
      <c r="T25" s="182"/>
      <c r="U25" s="51" t="str">
        <f>AK17</f>
        <v/>
      </c>
      <c r="V25" s="34">
        <f>AJ17</f>
        <v>0</v>
      </c>
      <c r="W25" s="34" t="s">
        <v>13</v>
      </c>
      <c r="X25" s="35">
        <f>AH17</f>
        <v>0</v>
      </c>
      <c r="Y25" s="48" t="str">
        <f>AG17</f>
        <v/>
      </c>
      <c r="Z25" s="182"/>
      <c r="AA25" s="51" t="str">
        <f>AK21</f>
        <v/>
      </c>
      <c r="AB25" s="34">
        <f>AJ21</f>
        <v>0</v>
      </c>
      <c r="AC25" s="34" t="s">
        <v>13</v>
      </c>
      <c r="AD25" s="35">
        <f>AH21</f>
        <v>0</v>
      </c>
      <c r="AE25" s="48" t="str">
        <f>AG21</f>
        <v/>
      </c>
      <c r="AF25" s="214"/>
      <c r="AG25" s="215"/>
      <c r="AH25" s="215"/>
      <c r="AI25" s="215"/>
      <c r="AJ25" s="215"/>
      <c r="AK25" s="216"/>
      <c r="AL25" s="203"/>
      <c r="AM25" s="16" t="str">
        <f>IF(AN25="","",IF(AN25&gt;AP25,1,0))</f>
        <v/>
      </c>
      <c r="AN25" s="17"/>
      <c r="AO25" s="16" t="s">
        <v>13</v>
      </c>
      <c r="AP25" s="18"/>
      <c r="AQ25" s="16" t="str">
        <f>IF(AP25="","",IF(AP25&gt;AN25,1,0))</f>
        <v/>
      </c>
      <c r="AR25" s="185"/>
      <c r="AS25" s="34" t="str">
        <f>IF(AT25="","",IF(AT25&gt;AV25,1,0))</f>
        <v/>
      </c>
      <c r="AT25" s="41"/>
      <c r="AU25" s="34" t="s">
        <v>13</v>
      </c>
      <c r="AV25" s="67"/>
      <c r="AW25" s="34" t="str">
        <f>IF(AV25="","",IF(AV25&gt;AT25,1,0))</f>
        <v/>
      </c>
      <c r="AX25" s="203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203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171"/>
      <c r="BK25" s="171"/>
      <c r="BL25" s="171"/>
      <c r="BM25" s="176"/>
      <c r="BN25" s="179"/>
      <c r="BO25" s="160"/>
      <c r="BP25" s="160"/>
      <c r="BQ25" s="157"/>
      <c r="BR25" s="160"/>
      <c r="BS25" s="160"/>
      <c r="BT25" s="163"/>
      <c r="BU25" s="166"/>
      <c r="BW25" s="21"/>
    </row>
    <row r="26" spans="1:77" ht="12" hidden="1" customHeight="1">
      <c r="A26" s="225"/>
      <c r="B26" s="193"/>
      <c r="C26" s="33" t="str">
        <f>AK6</f>
        <v/>
      </c>
      <c r="D26" s="128">
        <f>AJ6</f>
        <v>0</v>
      </c>
      <c r="E26" s="128" t="s">
        <v>14</v>
      </c>
      <c r="F26" s="128">
        <f>AH6</f>
        <v>0</v>
      </c>
      <c r="G26" s="15" t="str">
        <f>AG6</f>
        <v/>
      </c>
      <c r="H26" s="196"/>
      <c r="I26" s="34" t="str">
        <f>AK10</f>
        <v/>
      </c>
      <c r="J26" s="34">
        <f>AJ10</f>
        <v>0</v>
      </c>
      <c r="K26" s="34"/>
      <c r="L26" s="35">
        <f>AH10</f>
        <v>0</v>
      </c>
      <c r="M26" s="48" t="str">
        <f>AG10</f>
        <v/>
      </c>
      <c r="N26" s="182"/>
      <c r="O26" s="34" t="str">
        <f>AK14</f>
        <v/>
      </c>
      <c r="P26" s="34">
        <f>AJ14</f>
        <v>0</v>
      </c>
      <c r="Q26" s="34"/>
      <c r="R26" s="35">
        <f>AH14</f>
        <v>0</v>
      </c>
      <c r="S26" s="48">
        <f>AG14</f>
        <v>0</v>
      </c>
      <c r="T26" s="182"/>
      <c r="U26" s="51" t="str">
        <f>AK18</f>
        <v/>
      </c>
      <c r="V26" s="34">
        <f>AJ18</f>
        <v>0</v>
      </c>
      <c r="W26" s="34"/>
      <c r="X26" s="35">
        <f>AH18</f>
        <v>0</v>
      </c>
      <c r="Y26" s="48" t="str">
        <f>AG18</f>
        <v/>
      </c>
      <c r="Z26" s="182"/>
      <c r="AA26" s="51" t="str">
        <f>AK22</f>
        <v/>
      </c>
      <c r="AB26" s="34">
        <f>AJ22</f>
        <v>0</v>
      </c>
      <c r="AC26" s="34"/>
      <c r="AD26" s="35">
        <f>AH22</f>
        <v>0</v>
      </c>
      <c r="AE26" s="48" t="str">
        <f>AG22</f>
        <v/>
      </c>
      <c r="AF26" s="214"/>
      <c r="AG26" s="215"/>
      <c r="AH26" s="215"/>
      <c r="AI26" s="215"/>
      <c r="AJ26" s="215"/>
      <c r="AK26" s="216"/>
      <c r="AL26" s="203"/>
      <c r="AM26" s="16" t="str">
        <f>IF(AN26="","",IF(AN26&gt;AP26,1,0))</f>
        <v/>
      </c>
      <c r="AN26" s="19"/>
      <c r="AO26" s="16"/>
      <c r="AP26" s="20"/>
      <c r="AQ26" s="16" t="str">
        <f>IF(AP26="","",IF(AP26&gt;AN26,1,0))</f>
        <v/>
      </c>
      <c r="AR26" s="185"/>
      <c r="AS26" s="34" t="str">
        <f>IF(AT26="","",IF(AT26&gt;AV26,1,0))</f>
        <v/>
      </c>
      <c r="AT26" s="34"/>
      <c r="AU26" s="34" t="s">
        <v>13</v>
      </c>
      <c r="AV26" s="35"/>
      <c r="AW26" s="34" t="str">
        <f>IF(AV26="","",IF(AV26&gt;AT26,1,0))</f>
        <v/>
      </c>
      <c r="AX26" s="203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203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171"/>
      <c r="BK26" s="171"/>
      <c r="BL26" s="171"/>
      <c r="BM26" s="176"/>
      <c r="BN26" s="179"/>
      <c r="BO26" s="160"/>
      <c r="BP26" s="160"/>
      <c r="BQ26" s="157"/>
      <c r="BR26" s="160"/>
      <c r="BS26" s="160"/>
      <c r="BT26" s="163"/>
      <c r="BU26" s="166"/>
      <c r="BW26" s="21"/>
    </row>
    <row r="27" spans="1:77" ht="12" hidden="1" customHeight="1" thickBot="1">
      <c r="A27" s="226"/>
      <c r="B27" s="221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06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200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200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200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217"/>
      <c r="AG27" s="218"/>
      <c r="AH27" s="218"/>
      <c r="AI27" s="218"/>
      <c r="AJ27" s="218"/>
      <c r="AK27" s="219"/>
      <c r="AL27" s="204"/>
      <c r="AM27" s="16" t="str">
        <f>IF(AN27="","",IF(AN27&gt;AP27,1,0))</f>
        <v/>
      </c>
      <c r="AN27" s="25"/>
      <c r="AO27" s="26" t="s">
        <v>13</v>
      </c>
      <c r="AP27" s="27"/>
      <c r="AQ27" s="16" t="str">
        <f>IF(AP27="","",IF(AP27&gt;AN27,1,0))</f>
        <v/>
      </c>
      <c r="AR27" s="201"/>
      <c r="AS27" s="34" t="str">
        <f>IF(AT27="","",IF(AT27&gt;AV27,1,0))</f>
        <v/>
      </c>
      <c r="AT27" s="38"/>
      <c r="AU27" s="38" t="s">
        <v>13</v>
      </c>
      <c r="AV27" s="46"/>
      <c r="AW27" s="34" t="str">
        <f>IF(AV27="","",IF(AV27&gt;AT27,1,0))</f>
        <v/>
      </c>
      <c r="AX27" s="204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204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174"/>
      <c r="BK27" s="174"/>
      <c r="BL27" s="174"/>
      <c r="BM27" s="177"/>
      <c r="BN27" s="199"/>
      <c r="BO27" s="190"/>
      <c r="BP27" s="190"/>
      <c r="BQ27" s="191"/>
      <c r="BR27" s="190"/>
      <c r="BS27" s="190"/>
      <c r="BT27" s="187"/>
      <c r="BU27" s="188"/>
      <c r="BW27" s="21"/>
    </row>
    <row r="28" spans="1:77" ht="12" hidden="1" customHeight="1">
      <c r="A28" s="28">
        <f>AF2</f>
        <v>0</v>
      </c>
      <c r="B28" s="220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195" t="str">
        <f>AL8</f>
        <v>⑭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181" t="str">
        <f>AL12</f>
        <v>⑪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181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181"/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181" t="str">
        <f>AL24</f>
        <v>③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211"/>
      <c r="AM28" s="212"/>
      <c r="AN28" s="212"/>
      <c r="AO28" s="212"/>
      <c r="AP28" s="212"/>
      <c r="AQ28" s="213"/>
      <c r="AR28" s="202" t="s">
        <v>33</v>
      </c>
      <c r="AS28" s="11" t="str">
        <f>IF(AT29="","",SUM(AS29:AS31))</f>
        <v/>
      </c>
      <c r="AT28" s="12"/>
      <c r="AU28" s="13" t="s">
        <v>13</v>
      </c>
      <c r="AV28" s="11" t="str">
        <f>IF(AV29="","",SUM(AW29:AW31))</f>
        <v/>
      </c>
      <c r="AW28" s="12"/>
      <c r="AX28" s="202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202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173">
        <f>SUMPRODUCT((J28=2)+(D28=2)+(P28=2)+(V28=2)+(AB28=2)+(AH28=2)+(AS28=2)+(AY28=2)+(BE28=2))</f>
        <v>0</v>
      </c>
      <c r="BK28" s="205" t="s">
        <v>14</v>
      </c>
      <c r="BL28" s="173">
        <f>SUMPRODUCT((L28=2)+(R28=2)+(X28=2)+(AD28=2)+(AJ28=2)+(AP28=2)+(AV28=2)+(BB28=2)+(BH28=2))</f>
        <v>0</v>
      </c>
      <c r="BM28" s="175">
        <f t="shared" ref="BM28" si="5">SUM(BJ28*2)+BL28</f>
        <v>0</v>
      </c>
      <c r="BN28" s="198">
        <f>SUM(D28,J28,V28,AB28,AH28,P28,AS28,AY28,BE28)</f>
        <v>0</v>
      </c>
      <c r="BO28" s="189" t="s">
        <v>14</v>
      </c>
      <c r="BP28" s="189">
        <f>SUM(F28,L28,R28,X28,AD28,AJ28,AP28,AV28,BB28,BH28)</f>
        <v>0</v>
      </c>
      <c r="BQ28" s="156" t="e">
        <f>SUM(BN28/BP28)</f>
        <v>#DIV/0!</v>
      </c>
      <c r="BR28" s="189">
        <f>SUM(J29,J30,J31,P29,P30,P31,V29,V30,V31,AB29,AB30,AB31,AH29,AH30,AH31,AN29,AN30,AN31,AT29,AT30,AT31,AZ29,AZ30,AZ31,BF29,BF30,BF31,D29,D30,D31)</f>
        <v>0</v>
      </c>
      <c r="BS28" s="189">
        <f>SUM(F29,F30,F31,L29,L30,L31,R29,R30,R31,X29,X30,X31,AD29,AD30,AD31,AJ29,AJ30,AJ31,AP29,AP30,AP31,AV29,AV30,AV31,BB29,BB30,BB31,BH29,BH30,BH31)</f>
        <v>0</v>
      </c>
      <c r="BT28" s="162" t="e">
        <f>SUM(BR28/BS28)</f>
        <v>#DIV/0!</v>
      </c>
      <c r="BU28" s="166">
        <f>$BV28</f>
        <v>6</v>
      </c>
      <c r="BV28" s="1">
        <f>RANK(BY28,BY$4:BY$43)</f>
        <v>6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>
      <c r="A29" s="207">
        <f>AL3</f>
        <v>0</v>
      </c>
      <c r="B29" s="193"/>
      <c r="C29" s="33" t="str">
        <f>AQ5</f>
        <v/>
      </c>
      <c r="D29" s="128">
        <f>AP5</f>
        <v>0</v>
      </c>
      <c r="E29" s="128" t="s">
        <v>13</v>
      </c>
      <c r="F29" s="128">
        <f>AN5</f>
        <v>0</v>
      </c>
      <c r="G29" s="15" t="str">
        <f>AM5</f>
        <v/>
      </c>
      <c r="H29" s="196"/>
      <c r="I29" s="34" t="str">
        <f>AQ5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182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182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182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182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214"/>
      <c r="AM29" s="215"/>
      <c r="AN29" s="215"/>
      <c r="AO29" s="215"/>
      <c r="AP29" s="215"/>
      <c r="AQ29" s="216"/>
      <c r="AR29" s="203"/>
      <c r="AS29" s="16" t="str">
        <f>IF(AT29="","",IF(AT29&gt;AV29,1,0))</f>
        <v/>
      </c>
      <c r="AT29" s="17"/>
      <c r="AU29" s="16" t="s">
        <v>13</v>
      </c>
      <c r="AV29" s="18"/>
      <c r="AW29" s="16" t="str">
        <f>IF(AV29="","",IF(AV29&gt;AT29,1,0))</f>
        <v/>
      </c>
      <c r="AX29" s="203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203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171"/>
      <c r="BK29" s="171"/>
      <c r="BL29" s="171"/>
      <c r="BM29" s="176"/>
      <c r="BN29" s="179"/>
      <c r="BO29" s="160"/>
      <c r="BP29" s="160"/>
      <c r="BQ29" s="157"/>
      <c r="BR29" s="160"/>
      <c r="BS29" s="160"/>
      <c r="BT29" s="163"/>
      <c r="BU29" s="166"/>
      <c r="BW29" s="21"/>
    </row>
    <row r="30" spans="1:77" ht="12" hidden="1" customHeight="1">
      <c r="A30" s="207"/>
      <c r="B30" s="193"/>
      <c r="C30" s="33" t="str">
        <f>AQ6</f>
        <v/>
      </c>
      <c r="D30" s="128">
        <f>AP6</f>
        <v>0</v>
      </c>
      <c r="E30" s="128" t="s">
        <v>13</v>
      </c>
      <c r="F30" s="128">
        <f>AN6</f>
        <v>0</v>
      </c>
      <c r="G30" s="15" t="str">
        <f>AM6</f>
        <v/>
      </c>
      <c r="H30" s="196"/>
      <c r="I30" s="34" t="str">
        <f>AQ6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182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182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182"/>
      <c r="AA30" s="51" t="str">
        <f t="shared" ref="AA30:AA31" si="6"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182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214"/>
      <c r="AM30" s="215"/>
      <c r="AN30" s="215"/>
      <c r="AO30" s="215"/>
      <c r="AP30" s="215"/>
      <c r="AQ30" s="216"/>
      <c r="AR30" s="203"/>
      <c r="AS30" s="16" t="str">
        <f>IF(AT30="","",IF(AT30&gt;AV30,1,0))</f>
        <v/>
      </c>
      <c r="AT30" s="19"/>
      <c r="AU30" s="16" t="s">
        <v>13</v>
      </c>
      <c r="AV30" s="20"/>
      <c r="AW30" s="16" t="str">
        <f>IF(AV30="","",IF(AV30&gt;AT30,1,0))</f>
        <v/>
      </c>
      <c r="AX30" s="203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203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171"/>
      <c r="BK30" s="171"/>
      <c r="BL30" s="171"/>
      <c r="BM30" s="176"/>
      <c r="BN30" s="179"/>
      <c r="BO30" s="160"/>
      <c r="BP30" s="160"/>
      <c r="BQ30" s="157"/>
      <c r="BR30" s="160"/>
      <c r="BS30" s="160"/>
      <c r="BT30" s="163"/>
      <c r="BU30" s="166"/>
      <c r="BW30" s="21"/>
    </row>
    <row r="31" spans="1:77" ht="12" hidden="1" customHeight="1" thickBot="1">
      <c r="A31" s="208"/>
      <c r="B31" s="221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06"/>
      <c r="I31" s="38" t="str">
        <f>AQ7</f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200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200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200"/>
      <c r="AA31" s="51" t="str">
        <f t="shared" si="6"/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200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217"/>
      <c r="AM31" s="218"/>
      <c r="AN31" s="218"/>
      <c r="AO31" s="218"/>
      <c r="AP31" s="218"/>
      <c r="AQ31" s="219"/>
      <c r="AR31" s="204"/>
      <c r="AS31" s="16" t="str">
        <f>IF(AT31="","",IF(AT31&gt;AV31,1,0))</f>
        <v/>
      </c>
      <c r="AT31" s="25"/>
      <c r="AU31" s="26" t="s">
        <v>13</v>
      </c>
      <c r="AV31" s="27"/>
      <c r="AW31" s="16" t="str">
        <f>IF(AV31="","",IF(AV31&gt;AT31,1,0))</f>
        <v/>
      </c>
      <c r="AX31" s="204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204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174"/>
      <c r="BK31" s="174"/>
      <c r="BL31" s="174"/>
      <c r="BM31" s="177"/>
      <c r="BN31" s="199"/>
      <c r="BO31" s="190"/>
      <c r="BP31" s="190"/>
      <c r="BQ31" s="191"/>
      <c r="BR31" s="190"/>
      <c r="BS31" s="190"/>
      <c r="BT31" s="187"/>
      <c r="BU31" s="188"/>
      <c r="BW31" s="21"/>
    </row>
    <row r="32" spans="1:77" ht="12" hidden="1" customHeight="1">
      <c r="A32" s="28">
        <f>$AR$2</f>
        <v>0</v>
      </c>
      <c r="B32" s="209">
        <f>$AR$4</f>
        <v>0</v>
      </c>
      <c r="C32" s="90"/>
      <c r="D32" s="96" t="str">
        <f>AV4</f>
        <v/>
      </c>
      <c r="E32" s="96" t="s">
        <v>13</v>
      </c>
      <c r="F32" s="96" t="str">
        <f>$AS$4</f>
        <v/>
      </c>
      <c r="G32" s="53"/>
      <c r="H32" s="195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181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181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181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181">
        <f>$AR$24</f>
        <v>0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181" t="str">
        <f>$AR$28</f>
        <v>⑯</v>
      </c>
      <c r="AM32" s="30"/>
      <c r="AN32" s="30" t="str">
        <f>AV28</f>
        <v/>
      </c>
      <c r="AO32" s="30" t="s">
        <v>13</v>
      </c>
      <c r="AP32" s="43">
        <f>AT28</f>
        <v>0</v>
      </c>
      <c r="AQ32" s="31"/>
      <c r="AR32" s="184"/>
      <c r="AS32" s="132"/>
      <c r="AT32" s="30"/>
      <c r="AU32" s="30" t="s">
        <v>13</v>
      </c>
      <c r="AV32" s="43"/>
      <c r="AW32" s="32"/>
      <c r="AX32" s="202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202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173">
        <f>SUMPRODUCT((J32=2)+(P32=2)+(V32=2)+(AB32=2)+(D32=2)+(AH32=2)+(AN32=2)+(AY32=2)+(BE32=2))</f>
        <v>0</v>
      </c>
      <c r="BK32" s="205" t="s">
        <v>14</v>
      </c>
      <c r="BL32" s="173">
        <f>SUMPRODUCT((L32=2)+(R32=2)+(X32=2)+(AD32=2)+(AJ32=2)+(AP32=2)+(F32=2)+(BB32=2)+(BH32=2))</f>
        <v>0</v>
      </c>
      <c r="BM32" s="175">
        <f t="shared" ref="BM32" si="7">SUM(BJ32*2)+BL32</f>
        <v>0</v>
      </c>
      <c r="BN32" s="198">
        <f>SUM(D32,J32,P32,V32,AB32,AH32,AN32,AS32,AY32,BE32)</f>
        <v>0</v>
      </c>
      <c r="BO32" s="189" t="s">
        <v>14</v>
      </c>
      <c r="BP32" s="189">
        <f>SUM(F32,L32,R32,X32,AD32,AJ32,AP32,BB32,BH32)</f>
        <v>0</v>
      </c>
      <c r="BQ32" s="156" t="e">
        <f>SUM(BN32/BP32)</f>
        <v>#DIV/0!</v>
      </c>
      <c r="BR32" s="189">
        <f>SUM(J33,J34,J35,P33,P34,P35,V33,V34,V35,AB33,AB34,AB35,AH33,AH34,AH35,AN33,AN34,AN35,AT33,AT34,AT35,AZ33,AZ34,AZ35,BF33,BF34,BF35,D33,D34,D35)</f>
        <v>0</v>
      </c>
      <c r="BS32" s="189">
        <f>SUM(F33,F34,F35,L33,L34,L35,R33,R34,R35,X33,X34,X35,AD33,AD34,AD35,AJ33,AJ34,AJ35,AP33,AP34,AP35,AV33,AV34,AV35,BB33,BB34,BB35,BH33,BH34,BH35)</f>
        <v>0</v>
      </c>
      <c r="BT32" s="162" t="e">
        <f>SUM(BR32/BS32)</f>
        <v>#DIV/0!</v>
      </c>
      <c r="BU32" s="166">
        <f>$BV32</f>
        <v>6</v>
      </c>
      <c r="BV32" s="1">
        <f>RANK(BY32,BY$4:BY$43)</f>
        <v>6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168">
        <f>$AR$3</f>
        <v>0</v>
      </c>
      <c r="B33" s="210"/>
      <c r="C33" s="55" t="str">
        <f>AW5</f>
        <v/>
      </c>
      <c r="D33" s="34">
        <f>AV5</f>
        <v>0</v>
      </c>
      <c r="E33" s="128" t="s">
        <v>13</v>
      </c>
      <c r="F33" s="128">
        <f>AT5</f>
        <v>0</v>
      </c>
      <c r="G33" s="15" t="str">
        <f>AS5</f>
        <v/>
      </c>
      <c r="H33" s="196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182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182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182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182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182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185"/>
      <c r="AS33" s="133"/>
      <c r="AT33" s="34"/>
      <c r="AU33" s="34" t="s">
        <v>13</v>
      </c>
      <c r="AV33" s="35"/>
      <c r="AW33" s="36"/>
      <c r="AX33" s="203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203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171"/>
      <c r="BK33" s="171"/>
      <c r="BL33" s="171"/>
      <c r="BM33" s="176"/>
      <c r="BN33" s="179"/>
      <c r="BO33" s="160"/>
      <c r="BP33" s="160"/>
      <c r="BQ33" s="157"/>
      <c r="BR33" s="160"/>
      <c r="BS33" s="160"/>
      <c r="BT33" s="163"/>
      <c r="BU33" s="166"/>
      <c r="BW33" s="21"/>
    </row>
    <row r="34" spans="1:77" ht="12" hidden="1" customHeight="1">
      <c r="A34" s="169"/>
      <c r="B34" s="210"/>
      <c r="C34" s="55" t="str">
        <f>AW6</f>
        <v/>
      </c>
      <c r="D34" s="34">
        <f>AV6</f>
        <v>0</v>
      </c>
      <c r="E34" s="128" t="s">
        <v>13</v>
      </c>
      <c r="F34" s="128">
        <f>AT6</f>
        <v>0</v>
      </c>
      <c r="G34" s="15" t="str">
        <f>AS6</f>
        <v/>
      </c>
      <c r="H34" s="196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182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182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182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182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182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185"/>
      <c r="AS34" s="133"/>
      <c r="AT34" s="34"/>
      <c r="AU34" s="34" t="s">
        <v>13</v>
      </c>
      <c r="AV34" s="35"/>
      <c r="AW34" s="36"/>
      <c r="AX34" s="203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203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171"/>
      <c r="BK34" s="171"/>
      <c r="BL34" s="171"/>
      <c r="BM34" s="176"/>
      <c r="BN34" s="179"/>
      <c r="BO34" s="160"/>
      <c r="BP34" s="160"/>
      <c r="BQ34" s="157"/>
      <c r="BR34" s="160"/>
      <c r="BS34" s="160"/>
      <c r="BT34" s="163"/>
      <c r="BU34" s="166"/>
      <c r="BW34" s="21"/>
    </row>
    <row r="35" spans="1:77" ht="12" hidden="1" customHeight="1" thickBot="1">
      <c r="A35" s="192"/>
      <c r="B35" s="210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06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200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200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200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200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200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01"/>
      <c r="AS35" s="134"/>
      <c r="AT35" s="38"/>
      <c r="AU35" s="38" t="s">
        <v>13</v>
      </c>
      <c r="AV35" s="46"/>
      <c r="AW35" s="39"/>
      <c r="AX35" s="204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204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174"/>
      <c r="BK35" s="174"/>
      <c r="BL35" s="174"/>
      <c r="BM35" s="177"/>
      <c r="BN35" s="199"/>
      <c r="BO35" s="190"/>
      <c r="BP35" s="190"/>
      <c r="BQ35" s="191"/>
      <c r="BR35" s="190"/>
      <c r="BS35" s="190"/>
      <c r="BT35" s="187"/>
      <c r="BU35" s="188"/>
      <c r="BW35" s="21"/>
    </row>
    <row r="36" spans="1:77" ht="12" hidden="1" customHeight="1">
      <c r="A36" s="28">
        <f>$AX$2</f>
        <v>0</v>
      </c>
      <c r="B36" s="193">
        <f>$AX$4</f>
        <v>0</v>
      </c>
      <c r="C36" s="40"/>
      <c r="D36" s="96" t="str">
        <f>$BB$4</f>
        <v/>
      </c>
      <c r="E36" s="96" t="s">
        <v>13</v>
      </c>
      <c r="F36" s="41">
        <f>$AZ$4</f>
        <v>0</v>
      </c>
      <c r="G36" s="42"/>
      <c r="H36" s="195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181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181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181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181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181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181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184"/>
      <c r="AY36" s="132"/>
      <c r="AZ36" s="30"/>
      <c r="BA36" s="30" t="s">
        <v>13</v>
      </c>
      <c r="BB36" s="43"/>
      <c r="BC36" s="31"/>
      <c r="BD36" s="202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173">
        <f>SUMPRODUCT((D36=2)+(J36=2)+(V36=2)+(P36=2)+(AB36=2)+(AH36=2)+(AN36=2)+(AT36=2)+(BE36=2))</f>
        <v>0</v>
      </c>
      <c r="BK36" s="205" t="s">
        <v>14</v>
      </c>
      <c r="BL36" s="173">
        <f>SUMPRODUCT((L36=2)+(R36=2)+(X36=2)+(AC36=2)+(AJ36=2)+(AP36=2)+(AV36=2)+(BB36=2)+(BH36=2))</f>
        <v>0</v>
      </c>
      <c r="BM36" s="175">
        <f t="shared" ref="BM36" si="8">SUM(BJ36*2)+BL36</f>
        <v>0</v>
      </c>
      <c r="BN36" s="198">
        <f>SUM(D36,J36,P36,V36,AB36,AG36,AN36,AT36,BE36)</f>
        <v>0</v>
      </c>
      <c r="BO36" s="189" t="s">
        <v>14</v>
      </c>
      <c r="BP36" s="189">
        <f>SUM(F36,L36,R36,X36,AD36,AJ36,AP36,AV36,BH36)</f>
        <v>0</v>
      </c>
      <c r="BQ36" s="156" t="e">
        <f>SUM(BN36/BP36)</f>
        <v>#DIV/0!</v>
      </c>
      <c r="BR36" s="189">
        <f>SUM(J37,J38,J39,P37,P38,P39,V37,V38,V39,AB37,AB38,AB39,AH37,AH38,AH39,AN37,AN38,AN39,AT37,AT38,AT39,AZ37,AZ38,AZ39,BF37,BF38,BF39,D37,D38,D39)</f>
        <v>0</v>
      </c>
      <c r="BS36" s="189">
        <f>SUM(F37,F38,F39,L37,L38,L39,R37,R38,R39,X37,X38,X39,AD37,AD38,AD39,AJ37,AJ38,AJ39,AP37,AP38,AP39,AV37,AV38,AV39,BB37,BB38,BB39,BH37,BH38,BH39)</f>
        <v>0</v>
      </c>
      <c r="BT36" s="162" t="e">
        <f>SUM(BR36/BS36)</f>
        <v>#DIV/0!</v>
      </c>
      <c r="BU36" s="166">
        <f>$BV36</f>
        <v>6</v>
      </c>
      <c r="BV36" s="1">
        <f>RANK(BY36,BY$4:BY$43)</f>
        <v>6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168">
        <f>$AX$3</f>
        <v>0</v>
      </c>
      <c r="B37" s="193"/>
      <c r="C37" s="33" t="str">
        <f>BC5</f>
        <v/>
      </c>
      <c r="D37" s="128">
        <f>BB5</f>
        <v>0</v>
      </c>
      <c r="E37" s="128" t="s">
        <v>13</v>
      </c>
      <c r="F37" s="34">
        <f>$AZ$5</f>
        <v>0</v>
      </c>
      <c r="G37" s="48" t="str">
        <f>AY5</f>
        <v/>
      </c>
      <c r="H37" s="196"/>
      <c r="I37" s="34" t="str">
        <f>BC9</f>
        <v/>
      </c>
      <c r="J37" s="128">
        <f>BB9</f>
        <v>0</v>
      </c>
      <c r="K37" s="128" t="s">
        <v>13</v>
      </c>
      <c r="L37" s="14">
        <f>AZ9</f>
        <v>0</v>
      </c>
      <c r="M37" s="15" t="str">
        <f>AY9</f>
        <v/>
      </c>
      <c r="N37" s="182"/>
      <c r="O37" s="34" t="str">
        <f>BC13</f>
        <v/>
      </c>
      <c r="P37" s="59">
        <f>BB13</f>
        <v>0</v>
      </c>
      <c r="Q37" s="128" t="s">
        <v>13</v>
      </c>
      <c r="R37" s="128">
        <f>AZ13</f>
        <v>0</v>
      </c>
      <c r="S37" s="60" t="str">
        <f>AY13</f>
        <v/>
      </c>
      <c r="T37" s="182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182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182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182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182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185"/>
      <c r="AY37" s="133"/>
      <c r="AZ37" s="34"/>
      <c r="BA37" s="34" t="s">
        <v>13</v>
      </c>
      <c r="BB37" s="35"/>
      <c r="BC37" s="48"/>
      <c r="BD37" s="203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171"/>
      <c r="BK37" s="171"/>
      <c r="BL37" s="171"/>
      <c r="BM37" s="176"/>
      <c r="BN37" s="179"/>
      <c r="BO37" s="160"/>
      <c r="BP37" s="160"/>
      <c r="BQ37" s="157"/>
      <c r="BR37" s="160"/>
      <c r="BS37" s="160"/>
      <c r="BT37" s="163"/>
      <c r="BU37" s="166"/>
      <c r="BW37" s="21"/>
    </row>
    <row r="38" spans="1:77" ht="12" hidden="1" customHeight="1">
      <c r="A38" s="169"/>
      <c r="B38" s="193"/>
      <c r="C38" s="33" t="str">
        <f>BC6</f>
        <v/>
      </c>
      <c r="D38" s="128">
        <f>BB6</f>
        <v>0</v>
      </c>
      <c r="E38" s="128" t="s">
        <v>13</v>
      </c>
      <c r="F38" s="34">
        <f>AZ6</f>
        <v>0</v>
      </c>
      <c r="G38" s="48" t="str">
        <f>AY6</f>
        <v/>
      </c>
      <c r="H38" s="196"/>
      <c r="I38" s="34" t="str">
        <f>BC10</f>
        <v/>
      </c>
      <c r="J38" s="128">
        <f>BB10</f>
        <v>0</v>
      </c>
      <c r="K38" s="128" t="s">
        <v>13</v>
      </c>
      <c r="L38" s="14">
        <f>AZ10</f>
        <v>0</v>
      </c>
      <c r="M38" s="15" t="str">
        <f>AY10</f>
        <v/>
      </c>
      <c r="N38" s="182"/>
      <c r="O38" s="34" t="str">
        <f>BC14</f>
        <v/>
      </c>
      <c r="P38" s="62">
        <f>BB14</f>
        <v>0</v>
      </c>
      <c r="Q38" s="128" t="s">
        <v>13</v>
      </c>
      <c r="R38" s="128">
        <f>AZ14</f>
        <v>0</v>
      </c>
      <c r="S38" s="15" t="str">
        <f>AY14</f>
        <v/>
      </c>
      <c r="T38" s="182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182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182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182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182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185"/>
      <c r="AY38" s="133"/>
      <c r="AZ38" s="34"/>
      <c r="BA38" s="34" t="s">
        <v>13</v>
      </c>
      <c r="BB38" s="35"/>
      <c r="BC38" s="48"/>
      <c r="BD38" s="203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171"/>
      <c r="BK38" s="171"/>
      <c r="BL38" s="171"/>
      <c r="BM38" s="176"/>
      <c r="BN38" s="179"/>
      <c r="BO38" s="160"/>
      <c r="BP38" s="160"/>
      <c r="BQ38" s="157"/>
      <c r="BR38" s="160"/>
      <c r="BS38" s="160"/>
      <c r="BT38" s="163"/>
      <c r="BU38" s="166"/>
      <c r="BW38" s="21"/>
    </row>
    <row r="39" spans="1:77" ht="12" hidden="1" customHeight="1" thickBot="1">
      <c r="A39" s="192"/>
      <c r="B39" s="193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06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200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200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200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200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200"/>
      <c r="AM39" s="134" t="str">
        <f>BC31</f>
        <v/>
      </c>
      <c r="AN39" s="131">
        <f>BB31</f>
        <v>0</v>
      </c>
      <c r="AO39" s="131" t="s">
        <v>13</v>
      </c>
      <c r="AP39" s="64">
        <f>AZ31</f>
        <v>0</v>
      </c>
      <c r="AQ39" s="39" t="str">
        <f>AY31</f>
        <v/>
      </c>
      <c r="AR39" s="200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01"/>
      <c r="AY39" s="134"/>
      <c r="AZ39" s="38"/>
      <c r="BA39" s="38" t="s">
        <v>13</v>
      </c>
      <c r="BB39" s="46"/>
      <c r="BC39" s="49"/>
      <c r="BD39" s="204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174"/>
      <c r="BK39" s="174"/>
      <c r="BL39" s="174"/>
      <c r="BM39" s="177"/>
      <c r="BN39" s="199"/>
      <c r="BO39" s="190"/>
      <c r="BP39" s="190"/>
      <c r="BQ39" s="191"/>
      <c r="BR39" s="190"/>
      <c r="BS39" s="190"/>
      <c r="BT39" s="187"/>
      <c r="BU39" s="188"/>
      <c r="BW39" s="21"/>
    </row>
    <row r="40" spans="1:77" ht="12" hidden="1" customHeight="1">
      <c r="A40" s="66">
        <f>$BD$2</f>
        <v>0</v>
      </c>
      <c r="B40" s="193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195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181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181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181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181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181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181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181">
        <f>$BD$36</f>
        <v>0</v>
      </c>
      <c r="AY40" s="133"/>
      <c r="AZ40" s="41" t="str">
        <f>BH36</f>
        <v/>
      </c>
      <c r="BA40" s="41" t="s">
        <v>13</v>
      </c>
      <c r="BB40" s="67" t="str">
        <f>BE36</f>
        <v/>
      </c>
      <c r="BC40" s="68"/>
      <c r="BD40" s="184"/>
      <c r="BE40" s="133"/>
      <c r="BF40" s="41"/>
      <c r="BG40" s="41" t="s">
        <v>13</v>
      </c>
      <c r="BH40" s="67"/>
      <c r="BI40" s="130"/>
      <c r="BJ40" s="173">
        <f>SUMPRODUCT((J40=2)+(P40=2)+(V40=2)+(AB40=2)+(AH40=2)+(D40=2)+(AN40=2)+(AT40=2)+(AZ40=2))</f>
        <v>0</v>
      </c>
      <c r="BK40" s="171" t="s">
        <v>14</v>
      </c>
      <c r="BL40" s="173">
        <f>SUMPRODUCT((L40=2)+(R40=2)+(X40=2)+(AD40=2)+(AJ40=2)+(F40=2)+(AP40=2)+(AV40=2)+(BB40=2))</f>
        <v>0</v>
      </c>
      <c r="BM40" s="175">
        <f t="shared" ref="BM40" si="9">SUM(BJ40*2)+BL40</f>
        <v>0</v>
      </c>
      <c r="BN40" s="178">
        <f>SUM(D40,J40,P40,V40,AB40,AH40,AN40,AT40,AZ40,BD40)</f>
        <v>0</v>
      </c>
      <c r="BO40" s="159" t="s">
        <v>14</v>
      </c>
      <c r="BP40" s="159">
        <f>SUM(F40,L40,R40,X40,AD40,AJ40,AP40,AV40,BB40)</f>
        <v>0</v>
      </c>
      <c r="BQ40" s="156" t="e">
        <f>SUM(BN40/BP40)</f>
        <v>#DIV/0!</v>
      </c>
      <c r="BR40" s="159">
        <f>SUM(J41,J42,J43,P41,P42,P43,V41,V42,V43,AB41,AB42,AB43,AH41,AH42,AH43,AN41,AN42,AN43,AT41,AT42,AT43,AZ41,AZ42,AZ43,BF41,BF42,BF43,D41,D42,D43)</f>
        <v>0</v>
      </c>
      <c r="BS40" s="159">
        <f>SUM(F41,F42,F43,L41,L42,L43,R41,R42,R43,X41,X42,X43,AD41,AD42,AD43,AJ41,AJ42,AJ43,AP41,AP42,AP43,AV41,AV42,AV43,BB41,BB42,BB43,BH41,BH42,BH43)</f>
        <v>0</v>
      </c>
      <c r="BT40" s="162" t="e">
        <f>SUM(BR40/BS40)</f>
        <v>#DIV/0!</v>
      </c>
      <c r="BU40" s="165">
        <f>$BV40</f>
        <v>6</v>
      </c>
      <c r="BV40" s="1">
        <f>RANK(BY40,BY$4:BY$43)</f>
        <v>6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168">
        <f>$BD$3</f>
        <v>0</v>
      </c>
      <c r="B41" s="193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196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182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182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182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182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182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182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182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185"/>
      <c r="BE41" s="34"/>
      <c r="BF41" s="34"/>
      <c r="BG41" s="34" t="s">
        <v>13</v>
      </c>
      <c r="BH41" s="35"/>
      <c r="BI41" s="34"/>
      <c r="BJ41" s="171"/>
      <c r="BK41" s="171"/>
      <c r="BL41" s="171"/>
      <c r="BM41" s="176"/>
      <c r="BN41" s="179"/>
      <c r="BO41" s="160"/>
      <c r="BP41" s="160"/>
      <c r="BQ41" s="157"/>
      <c r="BR41" s="160"/>
      <c r="BS41" s="160"/>
      <c r="BT41" s="163"/>
      <c r="BU41" s="166"/>
      <c r="BW41" s="21"/>
    </row>
    <row r="42" spans="1:77" ht="12" hidden="1" customHeight="1">
      <c r="A42" s="169"/>
      <c r="B42" s="193"/>
      <c r="C42" s="33" t="str">
        <f>BI6</f>
        <v/>
      </c>
      <c r="D42" s="128">
        <f>BH6</f>
        <v>0</v>
      </c>
      <c r="E42" s="128" t="s">
        <v>13</v>
      </c>
      <c r="F42" s="128">
        <f>BF6</f>
        <v>0</v>
      </c>
      <c r="G42" s="15" t="str">
        <f>BE6</f>
        <v/>
      </c>
      <c r="H42" s="196"/>
      <c r="I42" s="34" t="str">
        <f>BI10</f>
        <v/>
      </c>
      <c r="J42" s="128">
        <f>BH10</f>
        <v>0</v>
      </c>
      <c r="K42" s="128" t="s">
        <v>13</v>
      </c>
      <c r="L42" s="14">
        <f>BF10</f>
        <v>0</v>
      </c>
      <c r="M42" s="15" t="str">
        <f>BE10</f>
        <v/>
      </c>
      <c r="N42" s="182"/>
      <c r="O42" s="34" t="str">
        <f>BI14</f>
        <v/>
      </c>
      <c r="P42" s="128">
        <f>BH14</f>
        <v>0</v>
      </c>
      <c r="Q42" s="128" t="s">
        <v>13</v>
      </c>
      <c r="R42" s="14">
        <f>BF14</f>
        <v>0</v>
      </c>
      <c r="S42" s="15" t="str">
        <f>BE14</f>
        <v/>
      </c>
      <c r="T42" s="182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182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182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182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182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182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185"/>
      <c r="BE42" s="34"/>
      <c r="BF42" s="34"/>
      <c r="BG42" s="34" t="s">
        <v>13</v>
      </c>
      <c r="BH42" s="35"/>
      <c r="BI42" s="34"/>
      <c r="BJ42" s="171"/>
      <c r="BK42" s="171"/>
      <c r="BL42" s="171"/>
      <c r="BM42" s="176"/>
      <c r="BN42" s="179"/>
      <c r="BO42" s="160"/>
      <c r="BP42" s="160"/>
      <c r="BQ42" s="157"/>
      <c r="BR42" s="160"/>
      <c r="BS42" s="160"/>
      <c r="BT42" s="163"/>
      <c r="BU42" s="166"/>
      <c r="BW42" s="21"/>
    </row>
    <row r="43" spans="1:77" ht="12" hidden="1" customHeight="1" thickBot="1">
      <c r="A43" s="170"/>
      <c r="B43" s="194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197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183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183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183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183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183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183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183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186"/>
      <c r="BE43" s="80"/>
      <c r="BF43" s="74"/>
      <c r="BG43" s="74" t="s">
        <v>13</v>
      </c>
      <c r="BH43" s="79"/>
      <c r="BI43" s="135"/>
      <c r="BJ43" s="174"/>
      <c r="BK43" s="172"/>
      <c r="BL43" s="174"/>
      <c r="BM43" s="177"/>
      <c r="BN43" s="180"/>
      <c r="BO43" s="161"/>
      <c r="BP43" s="161"/>
      <c r="BQ43" s="158"/>
      <c r="BR43" s="161"/>
      <c r="BS43" s="161"/>
      <c r="BT43" s="164"/>
      <c r="BU43" s="167"/>
    </row>
    <row r="44" spans="1:77" ht="14.25" thickTop="1">
      <c r="N44" s="82"/>
      <c r="O44" s="82"/>
      <c r="BJ44" s="152"/>
      <c r="BK44" s="152"/>
      <c r="BL44" s="153"/>
      <c r="BM44" s="154"/>
      <c r="BN44" s="154"/>
      <c r="BQ44" s="83"/>
    </row>
    <row r="45" spans="1:77">
      <c r="BQ45" s="83"/>
    </row>
    <row r="46" spans="1:77" ht="19.5" customHeight="1"/>
    <row r="47" spans="1:77" ht="15" customHeight="1"/>
    <row r="48" spans="1:77" ht="14.25" thickBot="1"/>
    <row r="49" spans="1:61" ht="41.25" customHeight="1" thickTop="1">
      <c r="A49" s="84" t="str">
        <f>$A$3</f>
        <v>チーム名</v>
      </c>
      <c r="B49" s="155" t="str">
        <f>$B$3</f>
        <v>AILE（アイル）</v>
      </c>
      <c r="C49" s="155"/>
      <c r="D49" s="155"/>
      <c r="E49" s="155"/>
      <c r="F49" s="155"/>
      <c r="G49" s="155"/>
      <c r="H49" s="141" t="str">
        <f>H3</f>
        <v>スティング</v>
      </c>
      <c r="I49" s="141"/>
      <c r="J49" s="141"/>
      <c r="K49" s="141"/>
      <c r="L49" s="141"/>
      <c r="M49" s="141"/>
      <c r="N49" s="141" t="str">
        <f>$N$3</f>
        <v>甚目寺</v>
      </c>
      <c r="O49" s="141"/>
      <c r="P49" s="141"/>
      <c r="Q49" s="141"/>
      <c r="R49" s="141"/>
      <c r="S49" s="141"/>
      <c r="T49" s="141" t="str">
        <f>$T$3</f>
        <v>スポーツクラブＺ　A</v>
      </c>
      <c r="U49" s="141"/>
      <c r="V49" s="141"/>
      <c r="W49" s="141"/>
      <c r="X49" s="141"/>
      <c r="Y49" s="141"/>
      <c r="Z49" s="141" t="str">
        <f>$Z$3</f>
        <v>木曽川A</v>
      </c>
      <c r="AA49" s="141"/>
      <c r="AB49" s="141"/>
      <c r="AC49" s="141"/>
      <c r="AD49" s="141"/>
      <c r="AE49" s="141"/>
      <c r="AF49" s="141">
        <f>$AF$3</f>
        <v>0</v>
      </c>
      <c r="AG49" s="141"/>
      <c r="AH49" s="141"/>
      <c r="AI49" s="141"/>
      <c r="AJ49" s="141"/>
      <c r="AK49" s="141"/>
      <c r="AL49" s="141">
        <f>$AL$3</f>
        <v>0</v>
      </c>
      <c r="AM49" s="141"/>
      <c r="AN49" s="141"/>
      <c r="AO49" s="141"/>
      <c r="AP49" s="141"/>
      <c r="AQ49" s="141"/>
      <c r="AR49" s="274">
        <f>$AR$3</f>
        <v>0</v>
      </c>
      <c r="AS49" s="275"/>
      <c r="AT49" s="275"/>
      <c r="AU49" s="275"/>
      <c r="AV49" s="275"/>
      <c r="AW49" s="276"/>
      <c r="AX49" s="274">
        <f>$AX$3</f>
        <v>0</v>
      </c>
      <c r="AY49" s="275"/>
      <c r="AZ49" s="275"/>
      <c r="BA49" s="275"/>
      <c r="BB49" s="275"/>
      <c r="BC49" s="276"/>
      <c r="BD49" s="274">
        <f>$BD$3</f>
        <v>0</v>
      </c>
      <c r="BE49" s="275"/>
      <c r="BF49" s="275"/>
      <c r="BG49" s="275"/>
      <c r="BH49" s="275"/>
      <c r="BI49" s="277"/>
    </row>
    <row r="50" spans="1:61" ht="22.5" customHeight="1" thickBot="1">
      <c r="A50" s="85" t="s">
        <v>11</v>
      </c>
      <c r="B50" s="139">
        <f>$BU$4</f>
        <v>2</v>
      </c>
      <c r="C50" s="139"/>
      <c r="D50" s="139"/>
      <c r="E50" s="139"/>
      <c r="F50" s="139"/>
      <c r="G50" s="139"/>
      <c r="H50" s="139">
        <f>$BU$8</f>
        <v>3</v>
      </c>
      <c r="I50" s="139"/>
      <c r="J50" s="139"/>
      <c r="K50" s="139"/>
      <c r="L50" s="139"/>
      <c r="M50" s="139"/>
      <c r="N50" s="139">
        <f>$BU$12</f>
        <v>4</v>
      </c>
      <c r="O50" s="139"/>
      <c r="P50" s="139"/>
      <c r="Q50" s="139"/>
      <c r="R50" s="139"/>
      <c r="S50" s="139"/>
      <c r="T50" s="139">
        <f>$BU$16</f>
        <v>1</v>
      </c>
      <c r="U50" s="139"/>
      <c r="V50" s="139"/>
      <c r="W50" s="139"/>
      <c r="X50" s="139"/>
      <c r="Y50" s="139"/>
      <c r="Z50" s="139">
        <f>$BU$20</f>
        <v>5</v>
      </c>
      <c r="AA50" s="139"/>
      <c r="AB50" s="139"/>
      <c r="AC50" s="139"/>
      <c r="AD50" s="139"/>
      <c r="AE50" s="139"/>
      <c r="AF50" s="139">
        <f>$BU$24</f>
        <v>6</v>
      </c>
      <c r="AG50" s="139"/>
      <c r="AH50" s="139"/>
      <c r="AI50" s="139"/>
      <c r="AJ50" s="139"/>
      <c r="AK50" s="139"/>
      <c r="AL50" s="139">
        <f>$BU$28</f>
        <v>6</v>
      </c>
      <c r="AM50" s="139"/>
      <c r="AN50" s="139"/>
      <c r="AO50" s="139"/>
      <c r="AP50" s="139"/>
      <c r="AQ50" s="139"/>
      <c r="AR50" s="270">
        <f>$BU$32</f>
        <v>6</v>
      </c>
      <c r="AS50" s="271"/>
      <c r="AT50" s="271"/>
      <c r="AU50" s="271"/>
      <c r="AV50" s="271"/>
      <c r="AW50" s="272"/>
      <c r="AX50" s="270">
        <f>$BU$36</f>
        <v>6</v>
      </c>
      <c r="AY50" s="271"/>
      <c r="AZ50" s="271"/>
      <c r="BA50" s="271"/>
      <c r="BB50" s="271"/>
      <c r="BC50" s="272"/>
      <c r="BD50" s="270">
        <f>$BU$40</f>
        <v>6</v>
      </c>
      <c r="BE50" s="271"/>
      <c r="BF50" s="271"/>
      <c r="BG50" s="271"/>
      <c r="BH50" s="271"/>
      <c r="BI50" s="273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2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58:58">
      <c r="BF111" s="86"/>
    </row>
  </sheetData>
  <mergeCells count="283">
    <mergeCell ref="AX50:BC50"/>
    <mergeCell ref="BD50:BI50"/>
    <mergeCell ref="B1:G1"/>
    <mergeCell ref="H1:P1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N36:N39"/>
    <mergeCell ref="T36:T39"/>
    <mergeCell ref="Z36:Z39"/>
    <mergeCell ref="AF36:AF39"/>
    <mergeCell ref="N28:N31"/>
    <mergeCell ref="T28:T31"/>
    <mergeCell ref="Z28:Z31"/>
    <mergeCell ref="AF28:AF31"/>
    <mergeCell ref="N20:N23"/>
    <mergeCell ref="T20:T2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R36:BR39"/>
    <mergeCell ref="BS36:BS39"/>
    <mergeCell ref="BT36:BT39"/>
    <mergeCell ref="BU36:BU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BO36:BO39"/>
    <mergeCell ref="BP36:BP39"/>
    <mergeCell ref="BQ36:BQ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BR28:BR31"/>
    <mergeCell ref="BS28:BS31"/>
    <mergeCell ref="BT28:BT31"/>
    <mergeCell ref="BU28:BU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BO28:BO31"/>
    <mergeCell ref="BP28:BP31"/>
    <mergeCell ref="BQ28:BQ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BQ24:BQ27"/>
    <mergeCell ref="BR24:BR27"/>
    <mergeCell ref="BS24:BS27"/>
    <mergeCell ref="BT24:BT27"/>
    <mergeCell ref="BU24:BU27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BO20:BO23"/>
    <mergeCell ref="BP20:BP23"/>
    <mergeCell ref="BQ20:BQ23"/>
    <mergeCell ref="AL20:AL23"/>
    <mergeCell ref="AR20:AR23"/>
    <mergeCell ref="AX20:AX23"/>
    <mergeCell ref="BD20:BD23"/>
    <mergeCell ref="BJ20:BJ23"/>
    <mergeCell ref="BK20:BK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B20:B23"/>
    <mergeCell ref="H20:H23"/>
    <mergeCell ref="Z20:AE23"/>
    <mergeCell ref="AF20:AF23"/>
    <mergeCell ref="BQ16:BQ19"/>
    <mergeCell ref="BR16:BR19"/>
    <mergeCell ref="BS16:BS19"/>
    <mergeCell ref="BT16:BT19"/>
    <mergeCell ref="BU16:BU19"/>
    <mergeCell ref="A17:A19"/>
    <mergeCell ref="BK16:BK19"/>
    <mergeCell ref="BL16:BL19"/>
    <mergeCell ref="BM16:BM19"/>
    <mergeCell ref="BN16:BN19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BR20:BR23"/>
    <mergeCell ref="BS20:BS23"/>
    <mergeCell ref="BT20:BT23"/>
    <mergeCell ref="BU20:BU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１コート</vt:lpstr>
      <vt:lpstr>2コート</vt:lpstr>
      <vt:lpstr>3コート</vt:lpstr>
      <vt:lpstr>４コート</vt:lpstr>
      <vt:lpstr>５コート</vt:lpstr>
      <vt:lpstr>６コート</vt:lpstr>
      <vt:lpstr>７コート</vt:lpstr>
      <vt:lpstr>8コート</vt:lpstr>
      <vt:lpstr>9コート</vt:lpstr>
      <vt:lpstr>10コート</vt:lpstr>
      <vt:lpstr>１１コート</vt:lpstr>
      <vt:lpstr>12コート</vt:lpstr>
      <vt:lpstr>13コート</vt:lpstr>
      <vt:lpstr>14コート</vt:lpstr>
      <vt:lpstr>15コート</vt:lpstr>
      <vt:lpstr>１６コート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2016-11-21T08:17:26Z</dcterms:modified>
</cp:coreProperties>
</file>