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  事業推進G\事業関係\H27事業計画\ソフトバレーボール大会\09事後\"/>
    </mc:Choice>
  </mc:AlternateContent>
  <bookViews>
    <workbookView xWindow="120" yWindow="105" windowWidth="19320" windowHeight="7995" tabRatio="817" activeTab="1"/>
  </bookViews>
  <sheets>
    <sheet name="予選" sheetId="1" r:id="rId1"/>
    <sheet name="A集計" sheetId="3" r:id="rId2"/>
    <sheet name="Ｂ集計" sheetId="21" r:id="rId3"/>
    <sheet name="Ｃ集計" sheetId="23" r:id="rId4"/>
    <sheet name="Ｄ集計" sheetId="22" r:id="rId5"/>
    <sheet name="Ｅ集計" sheetId="24" r:id="rId6"/>
    <sheet name="Ｆ集計" sheetId="25" r:id="rId7"/>
    <sheet name="交流会" sheetId="32" r:id="rId8"/>
    <sheet name="A記録" sheetId="2" state="hidden" r:id="rId9"/>
    <sheet name="B記録" sheetId="26" state="hidden" r:id="rId10"/>
    <sheet name="Ｃ記録" sheetId="27" state="hidden" r:id="rId11"/>
    <sheet name="Ｄ記録" sheetId="28" state="hidden" r:id="rId12"/>
    <sheet name="Ｅ記録" sheetId="29" state="hidden" r:id="rId13"/>
    <sheet name="Ｆ記録" sheetId="30" state="hidden" r:id="rId14"/>
    <sheet name="その他記録" sheetId="31" state="hidden" r:id="rId15"/>
  </sheets>
  <definedNames>
    <definedName name="_xlnm.Print_Area" localSheetId="8">A記録!$A$1:$AC$22</definedName>
    <definedName name="_xlnm.Print_Area" localSheetId="1">A集計!$A$1:$AM$105</definedName>
    <definedName name="_xlnm.Print_Area" localSheetId="9">B記録!$A$1:$AC$22</definedName>
    <definedName name="_xlnm.Print_Area" localSheetId="2">Ｂ集計!$A$1:$AM$105</definedName>
    <definedName name="_xlnm.Print_Area" localSheetId="10">Ｃ記録!$A$1:$AC$22</definedName>
    <definedName name="_xlnm.Print_Area" localSheetId="3">Ｃ集計!$A$1:$AM$105</definedName>
    <definedName name="_xlnm.Print_Area" localSheetId="11">Ｄ記録!$A$1:$AC$22</definedName>
    <definedName name="_xlnm.Print_Area" localSheetId="4">Ｄ集計!$A$1:$AM$105</definedName>
    <definedName name="_xlnm.Print_Area" localSheetId="12">Ｅ記録!$A$1:$AC$22</definedName>
    <definedName name="_xlnm.Print_Area" localSheetId="5">Ｅ集計!$A$1:$AM$105</definedName>
    <definedName name="_xlnm.Print_Area" localSheetId="13">Ｆ記録!$A$1:$AC$22</definedName>
    <definedName name="_xlnm.Print_Area" localSheetId="6">Ｆ集計!$A$1:$AM$105</definedName>
    <definedName name="_xlnm.Print_Area" localSheetId="14">その他記録!$A$1:$AC$22</definedName>
    <definedName name="_xlnm.Print_Area" localSheetId="7">交流会!$A$1:$H$37</definedName>
    <definedName name="_xlnm.Print_Area" localSheetId="0">予選!$A$1:$I$37</definedName>
  </definedNames>
  <calcPr calcId="152511"/>
</workbook>
</file>

<file path=xl/calcChain.xml><?xml version="1.0" encoding="utf-8"?>
<calcChain xmlns="http://schemas.openxmlformats.org/spreadsheetml/2006/main">
  <c r="E34" i="32" l="1"/>
  <c r="D34" i="32"/>
  <c r="C34" i="32"/>
  <c r="E28" i="32"/>
  <c r="D28" i="32"/>
  <c r="C28" i="32"/>
  <c r="E22" i="32"/>
  <c r="D22" i="32"/>
  <c r="C22" i="32"/>
  <c r="E16" i="32"/>
  <c r="D16" i="32"/>
  <c r="C16" i="32"/>
  <c r="E10" i="32"/>
  <c r="D10" i="32"/>
  <c r="C10" i="32"/>
  <c r="E4" i="32"/>
  <c r="D4" i="32"/>
  <c r="C4" i="32"/>
  <c r="E34" i="1" l="1"/>
  <c r="D34" i="1"/>
  <c r="C34" i="1"/>
  <c r="E28" i="1"/>
  <c r="D28" i="1"/>
  <c r="C28" i="1"/>
  <c r="E22" i="1"/>
  <c r="D22" i="1"/>
  <c r="C22" i="1"/>
  <c r="E16" i="1"/>
  <c r="D16" i="1"/>
  <c r="C16" i="1"/>
  <c r="E10" i="1"/>
  <c r="D10" i="1"/>
  <c r="C10" i="1"/>
  <c r="E4" i="1"/>
  <c r="D4" i="1"/>
  <c r="C4" i="1"/>
  <c r="C21" i="30"/>
  <c r="I16" i="30"/>
  <c r="C16" i="30"/>
  <c r="X15" i="30"/>
  <c r="R15" i="30"/>
  <c r="I15" i="30"/>
  <c r="C15" i="30"/>
  <c r="R9" i="30"/>
  <c r="C9" i="30"/>
  <c r="X4" i="30"/>
  <c r="R4" i="30"/>
  <c r="I4" i="30"/>
  <c r="C4" i="30"/>
  <c r="AA3" i="30"/>
  <c r="L15" i="30" s="1"/>
  <c r="AA15" i="30" s="1"/>
  <c r="X3" i="30"/>
  <c r="R3" i="30"/>
  <c r="C21" i="29"/>
  <c r="I16" i="29"/>
  <c r="C16" i="29"/>
  <c r="X15" i="29"/>
  <c r="R15" i="29"/>
  <c r="I15" i="29"/>
  <c r="C15" i="29"/>
  <c r="R9" i="29"/>
  <c r="C9" i="29"/>
  <c r="X4" i="29"/>
  <c r="R4" i="29"/>
  <c r="I4" i="29"/>
  <c r="C4" i="29"/>
  <c r="AA3" i="29"/>
  <c r="L15" i="29" s="1"/>
  <c r="AA15" i="29" s="1"/>
  <c r="X3" i="29"/>
  <c r="R3" i="29"/>
  <c r="C21" i="28"/>
  <c r="I16" i="28"/>
  <c r="C16" i="28"/>
  <c r="X15" i="28"/>
  <c r="R15" i="28"/>
  <c r="I15" i="28"/>
  <c r="C15" i="28"/>
  <c r="R9" i="28"/>
  <c r="C9" i="28"/>
  <c r="X4" i="28"/>
  <c r="R4" i="28"/>
  <c r="I4" i="28"/>
  <c r="C4" i="28"/>
  <c r="AA3" i="28"/>
  <c r="L15" i="28" s="1"/>
  <c r="AA15" i="28" s="1"/>
  <c r="X3" i="28"/>
  <c r="R3" i="28"/>
  <c r="C21" i="27"/>
  <c r="I16" i="27"/>
  <c r="C16" i="27"/>
  <c r="X15" i="27"/>
  <c r="R15" i="27"/>
  <c r="I15" i="27"/>
  <c r="C15" i="27"/>
  <c r="R9" i="27"/>
  <c r="C9" i="27"/>
  <c r="X4" i="27"/>
  <c r="R4" i="27"/>
  <c r="I4" i="27"/>
  <c r="C4" i="27"/>
  <c r="AA3" i="27"/>
  <c r="L15" i="27" s="1"/>
  <c r="AA15" i="27" s="1"/>
  <c r="X3" i="27"/>
  <c r="R3" i="27"/>
  <c r="C21" i="26"/>
  <c r="I16" i="26"/>
  <c r="C16" i="26"/>
  <c r="X15" i="26"/>
  <c r="R15" i="26"/>
  <c r="I15" i="26"/>
  <c r="C15" i="26"/>
  <c r="R9" i="26"/>
  <c r="C9" i="26"/>
  <c r="X4" i="26"/>
  <c r="R4" i="26"/>
  <c r="I4" i="26"/>
  <c r="C4" i="26"/>
  <c r="AA3" i="26"/>
  <c r="L15" i="26" s="1"/>
  <c r="AA15" i="26" s="1"/>
  <c r="X3" i="26"/>
  <c r="R3" i="26"/>
  <c r="R15" i="2" l="1"/>
  <c r="C21" i="2"/>
  <c r="I16" i="2"/>
  <c r="C16" i="2"/>
  <c r="R9" i="2"/>
  <c r="X4" i="2"/>
  <c r="R4" i="2"/>
  <c r="CG93" i="25"/>
  <c r="CC93" i="25"/>
  <c r="CH92" i="25"/>
  <c r="CD92" i="25"/>
  <c r="CI91" i="25"/>
  <c r="CE91" i="25"/>
  <c r="CH90" i="25"/>
  <c r="CB90" i="25"/>
  <c r="CJ93" i="25" s="1"/>
  <c r="R89" i="25"/>
  <c r="M89" i="25"/>
  <c r="I89" i="25"/>
  <c r="R53" i="25"/>
  <c r="Q53" i="25"/>
  <c r="P53" i="25"/>
  <c r="P89" i="25" s="1"/>
  <c r="N53" i="25"/>
  <c r="N89" i="25" s="1"/>
  <c r="M53" i="25"/>
  <c r="L53" i="25"/>
  <c r="L89" i="25" s="1"/>
  <c r="K53" i="25"/>
  <c r="K89" i="25" s="1"/>
  <c r="I53" i="25"/>
  <c r="H53" i="25"/>
  <c r="H89" i="25" s="1"/>
  <c r="G53" i="25"/>
  <c r="G89" i="25" s="1"/>
  <c r="M45" i="25"/>
  <c r="H45" i="25"/>
  <c r="B45" i="25"/>
  <c r="AH45" i="25" s="1"/>
  <c r="T44" i="25"/>
  <c r="K50" i="25" s="1"/>
  <c r="P44" i="25"/>
  <c r="O50" i="25" s="1"/>
  <c r="T43" i="25"/>
  <c r="P43" i="25"/>
  <c r="O49" i="25" s="1"/>
  <c r="T42" i="25"/>
  <c r="Q42" i="25" s="1"/>
  <c r="P42" i="25"/>
  <c r="H39" i="25"/>
  <c r="B39" i="25"/>
  <c r="AH39" i="25" s="1"/>
  <c r="T38" i="25"/>
  <c r="F50" i="25" s="1"/>
  <c r="P38" i="25"/>
  <c r="O38" i="25"/>
  <c r="F44" i="25" s="1"/>
  <c r="K38" i="25"/>
  <c r="J44" i="25" s="1"/>
  <c r="T37" i="25"/>
  <c r="F49" i="25" s="1"/>
  <c r="P37" i="25"/>
  <c r="O37" i="25"/>
  <c r="F43" i="25" s="1"/>
  <c r="K37" i="25"/>
  <c r="T36" i="25"/>
  <c r="F48" i="25" s="1"/>
  <c r="P36" i="25"/>
  <c r="O36" i="25"/>
  <c r="F42" i="25" s="1"/>
  <c r="K36" i="25"/>
  <c r="F53" i="25" s="1"/>
  <c r="F89" i="25" s="1"/>
  <c r="AH33" i="25"/>
  <c r="B33" i="25"/>
  <c r="F29" i="25" s="1"/>
  <c r="P29" i="25"/>
  <c r="S19" i="25"/>
  <c r="Q19" i="25"/>
  <c r="S18" i="25"/>
  <c r="Q18" i="25"/>
  <c r="AE17" i="25"/>
  <c r="Z17" i="25"/>
  <c r="S17" i="25"/>
  <c r="Q17" i="25"/>
  <c r="C17" i="25"/>
  <c r="S16" i="25"/>
  <c r="Q16" i="25"/>
  <c r="S15" i="25"/>
  <c r="Q15" i="25"/>
  <c r="AE14" i="25"/>
  <c r="Z14" i="25"/>
  <c r="S14" i="25"/>
  <c r="Q14" i="25"/>
  <c r="C14" i="25"/>
  <c r="S13" i="25"/>
  <c r="Q13" i="25"/>
  <c r="S12" i="25"/>
  <c r="Q12" i="25"/>
  <c r="AL11" i="25"/>
  <c r="AE11" i="25"/>
  <c r="Z11" i="25"/>
  <c r="S11" i="25"/>
  <c r="Q11" i="25"/>
  <c r="C11" i="25"/>
  <c r="CG93" i="24"/>
  <c r="CC93" i="24"/>
  <c r="CH92" i="24"/>
  <c r="CD92" i="24"/>
  <c r="CI91" i="24"/>
  <c r="CE91" i="24"/>
  <c r="CH90" i="24"/>
  <c r="CB90" i="24"/>
  <c r="CJ93" i="24" s="1"/>
  <c r="R89" i="24"/>
  <c r="M89" i="24"/>
  <c r="I89" i="24"/>
  <c r="R53" i="24"/>
  <c r="Q53" i="24"/>
  <c r="P53" i="24"/>
  <c r="P89" i="24" s="1"/>
  <c r="N53" i="24"/>
  <c r="N89" i="24" s="1"/>
  <c r="M53" i="24"/>
  <c r="L53" i="24"/>
  <c r="L89" i="24" s="1"/>
  <c r="K53" i="24"/>
  <c r="K89" i="24" s="1"/>
  <c r="I53" i="24"/>
  <c r="H53" i="24"/>
  <c r="H89" i="24" s="1"/>
  <c r="G53" i="24"/>
  <c r="G89" i="24" s="1"/>
  <c r="M45" i="24"/>
  <c r="H45" i="24"/>
  <c r="B45" i="24"/>
  <c r="AH45" i="24" s="1"/>
  <c r="T44" i="24"/>
  <c r="K50" i="24" s="1"/>
  <c r="P44" i="24"/>
  <c r="O50" i="24" s="1"/>
  <c r="F44" i="24"/>
  <c r="T43" i="24"/>
  <c r="P43" i="24"/>
  <c r="O49" i="24" s="1"/>
  <c r="T42" i="24"/>
  <c r="P42" i="24"/>
  <c r="H39" i="24"/>
  <c r="B39" i="24"/>
  <c r="AH39" i="24" s="1"/>
  <c r="T38" i="24"/>
  <c r="F50" i="24" s="1"/>
  <c r="P38" i="24"/>
  <c r="O38" i="24"/>
  <c r="K38" i="24"/>
  <c r="J44" i="24" s="1"/>
  <c r="I44" i="24" s="1"/>
  <c r="T37" i="24"/>
  <c r="F49" i="24" s="1"/>
  <c r="P37" i="24"/>
  <c r="J49" i="24" s="1"/>
  <c r="O37" i="24"/>
  <c r="F43" i="24" s="1"/>
  <c r="K37" i="24"/>
  <c r="T36" i="24"/>
  <c r="F48" i="24" s="1"/>
  <c r="P36" i="24"/>
  <c r="O36" i="24"/>
  <c r="F42" i="24" s="1"/>
  <c r="K36" i="24"/>
  <c r="F53" i="24" s="1"/>
  <c r="F89" i="24" s="1"/>
  <c r="B33" i="24"/>
  <c r="F29" i="24" s="1"/>
  <c r="S19" i="24"/>
  <c r="Q19" i="24"/>
  <c r="S18" i="24"/>
  <c r="Q18" i="24"/>
  <c r="AE17" i="24"/>
  <c r="Z17" i="24"/>
  <c r="S17" i="24"/>
  <c r="Q17" i="24"/>
  <c r="C17" i="24"/>
  <c r="S16" i="24"/>
  <c r="Q16" i="24"/>
  <c r="S15" i="24"/>
  <c r="Q15" i="24"/>
  <c r="AE14" i="24"/>
  <c r="Z14" i="24"/>
  <c r="S14" i="24"/>
  <c r="Q14" i="24"/>
  <c r="C14" i="24"/>
  <c r="S13" i="24"/>
  <c r="Q13" i="24"/>
  <c r="S12" i="24"/>
  <c r="Q12" i="24"/>
  <c r="AL11" i="24"/>
  <c r="AE11" i="24"/>
  <c r="Z11" i="24"/>
  <c r="S11" i="24"/>
  <c r="Q11" i="24"/>
  <c r="C11" i="24"/>
  <c r="C11" i="22"/>
  <c r="CH93" i="23"/>
  <c r="CG93" i="23"/>
  <c r="CD93" i="23"/>
  <c r="CC93" i="23"/>
  <c r="CI92" i="23"/>
  <c r="CH92" i="23"/>
  <c r="CE92" i="23"/>
  <c r="CD92" i="23"/>
  <c r="CJ91" i="23"/>
  <c r="CI91" i="23"/>
  <c r="CF91" i="23"/>
  <c r="CE91" i="23"/>
  <c r="CB91" i="23"/>
  <c r="CH90" i="23"/>
  <c r="CB90" i="23"/>
  <c r="CJ93" i="23" s="1"/>
  <c r="CB89" i="23"/>
  <c r="E39" i="23" s="1"/>
  <c r="R89" i="23"/>
  <c r="N89" i="23"/>
  <c r="M89" i="23"/>
  <c r="I89" i="23"/>
  <c r="R53" i="23"/>
  <c r="Q53" i="23"/>
  <c r="P53" i="23"/>
  <c r="P89" i="23" s="1"/>
  <c r="N53" i="23"/>
  <c r="M53" i="23"/>
  <c r="L53" i="23"/>
  <c r="L89" i="23" s="1"/>
  <c r="K53" i="23"/>
  <c r="K89" i="23" s="1"/>
  <c r="I53" i="23"/>
  <c r="H53" i="23"/>
  <c r="H89" i="23" s="1"/>
  <c r="G53" i="23"/>
  <c r="G89" i="23" s="1"/>
  <c r="M45" i="23"/>
  <c r="H45" i="23"/>
  <c r="E45" i="23"/>
  <c r="B45" i="23"/>
  <c r="AH45" i="23" s="1"/>
  <c r="T44" i="23"/>
  <c r="K50" i="23" s="1"/>
  <c r="P44" i="23"/>
  <c r="Q44" i="23" s="1"/>
  <c r="T43" i="23"/>
  <c r="P43" i="23"/>
  <c r="O49" i="23" s="1"/>
  <c r="T42" i="23"/>
  <c r="P42" i="23"/>
  <c r="O48" i="23" s="1"/>
  <c r="H39" i="23"/>
  <c r="B39" i="23"/>
  <c r="AH39" i="23" s="1"/>
  <c r="T38" i="23"/>
  <c r="F50" i="23" s="1"/>
  <c r="P38" i="23"/>
  <c r="J50" i="23" s="1"/>
  <c r="I50" i="23" s="1"/>
  <c r="O38" i="23"/>
  <c r="F44" i="23" s="1"/>
  <c r="N38" i="23"/>
  <c r="K38" i="23"/>
  <c r="J44" i="23" s="1"/>
  <c r="T37" i="23"/>
  <c r="P37" i="23"/>
  <c r="J49" i="23" s="1"/>
  <c r="O37" i="23"/>
  <c r="F43" i="23" s="1"/>
  <c r="K37" i="23"/>
  <c r="J43" i="23" s="1"/>
  <c r="T36" i="23"/>
  <c r="P36" i="23"/>
  <c r="J48" i="23" s="1"/>
  <c r="O36" i="23"/>
  <c r="F42" i="23" s="1"/>
  <c r="K36" i="23"/>
  <c r="AH33" i="23"/>
  <c r="B33" i="23"/>
  <c r="F29" i="23" s="1"/>
  <c r="P29" i="23"/>
  <c r="K29" i="23"/>
  <c r="S19" i="23"/>
  <c r="Q19" i="23"/>
  <c r="S18" i="23"/>
  <c r="Q18" i="23"/>
  <c r="AE17" i="23"/>
  <c r="Z17" i="23"/>
  <c r="S17" i="23"/>
  <c r="Q17" i="23"/>
  <c r="C17" i="23"/>
  <c r="S16" i="23"/>
  <c r="Q16" i="23"/>
  <c r="S15" i="23"/>
  <c r="Q15" i="23"/>
  <c r="AE14" i="23"/>
  <c r="Z14" i="23"/>
  <c r="S14" i="23"/>
  <c r="Q14" i="23"/>
  <c r="C14" i="23"/>
  <c r="S13" i="23"/>
  <c r="Q13" i="23"/>
  <c r="S12" i="23"/>
  <c r="Q12" i="23"/>
  <c r="AL11" i="23"/>
  <c r="AE11" i="23"/>
  <c r="Z11" i="23"/>
  <c r="S11" i="23"/>
  <c r="Q11" i="23"/>
  <c r="C11" i="23"/>
  <c r="CH93" i="22"/>
  <c r="CG93" i="22"/>
  <c r="CD93" i="22"/>
  <c r="CC93" i="22"/>
  <c r="CI92" i="22"/>
  <c r="CH92" i="22"/>
  <c r="CE92" i="22"/>
  <c r="CD92" i="22"/>
  <c r="CJ91" i="22"/>
  <c r="CI91" i="22"/>
  <c r="CF91" i="22"/>
  <c r="CE91" i="22"/>
  <c r="CB91" i="22"/>
  <c r="CH90" i="22"/>
  <c r="CB90" i="22"/>
  <c r="CJ93" i="22" s="1"/>
  <c r="CB89" i="22"/>
  <c r="E39" i="22" s="1"/>
  <c r="R89" i="22"/>
  <c r="N89" i="22"/>
  <c r="M89" i="22"/>
  <c r="I89" i="22"/>
  <c r="R53" i="22"/>
  <c r="Q53" i="22"/>
  <c r="P53" i="22"/>
  <c r="P89" i="22" s="1"/>
  <c r="N53" i="22"/>
  <c r="M53" i="22"/>
  <c r="L53" i="22"/>
  <c r="L89" i="22" s="1"/>
  <c r="K53" i="22"/>
  <c r="K89" i="22" s="1"/>
  <c r="I53" i="22"/>
  <c r="H53" i="22"/>
  <c r="H89" i="22" s="1"/>
  <c r="G53" i="22"/>
  <c r="G89" i="22" s="1"/>
  <c r="O49" i="22"/>
  <c r="M45" i="22"/>
  <c r="H45" i="22"/>
  <c r="E45" i="22"/>
  <c r="B45" i="22"/>
  <c r="AH45" i="22" s="1"/>
  <c r="T44" i="22"/>
  <c r="K50" i="22" s="1"/>
  <c r="P44" i="22"/>
  <c r="O50" i="22" s="1"/>
  <c r="N50" i="22" s="1"/>
  <c r="T43" i="22"/>
  <c r="S43" i="22"/>
  <c r="P43" i="22"/>
  <c r="T42" i="22"/>
  <c r="K48" i="22" s="1"/>
  <c r="P42" i="22"/>
  <c r="J53" i="22" s="1"/>
  <c r="J89" i="22" s="1"/>
  <c r="H39" i="22"/>
  <c r="B39" i="22"/>
  <c r="K29" i="22" s="1"/>
  <c r="T38" i="22"/>
  <c r="F50" i="22" s="1"/>
  <c r="P38" i="22"/>
  <c r="O38" i="22"/>
  <c r="F44" i="22" s="1"/>
  <c r="K38" i="22"/>
  <c r="J44" i="22" s="1"/>
  <c r="T37" i="22"/>
  <c r="F49" i="22" s="1"/>
  <c r="P37" i="22"/>
  <c r="O37" i="22"/>
  <c r="F43" i="22" s="1"/>
  <c r="K37" i="22"/>
  <c r="T36" i="22"/>
  <c r="F48" i="22" s="1"/>
  <c r="P36" i="22"/>
  <c r="O36" i="22"/>
  <c r="F42" i="22" s="1"/>
  <c r="K36" i="22"/>
  <c r="AH33" i="22"/>
  <c r="B33" i="22"/>
  <c r="F29" i="22" s="1"/>
  <c r="S19" i="22"/>
  <c r="Q19" i="22"/>
  <c r="S18" i="22"/>
  <c r="Q18" i="22"/>
  <c r="AE17" i="22"/>
  <c r="Z17" i="22"/>
  <c r="S17" i="22"/>
  <c r="Q17" i="22"/>
  <c r="C17" i="22"/>
  <c r="S16" i="22"/>
  <c r="Q16" i="22"/>
  <c r="S15" i="22"/>
  <c r="Q15" i="22"/>
  <c r="AE14" i="22"/>
  <c r="Z14" i="22"/>
  <c r="S14" i="22"/>
  <c r="Q14" i="22"/>
  <c r="C14" i="22"/>
  <c r="S13" i="22"/>
  <c r="Q13" i="22"/>
  <c r="S12" i="22"/>
  <c r="Q12" i="22"/>
  <c r="AL11" i="22"/>
  <c r="AE11" i="22"/>
  <c r="Z11" i="22"/>
  <c r="S11" i="22"/>
  <c r="Q11" i="22"/>
  <c r="CG93" i="21"/>
  <c r="CC93" i="21"/>
  <c r="CH92" i="21"/>
  <c r="CD92" i="21"/>
  <c r="CI91" i="21"/>
  <c r="CE91" i="21"/>
  <c r="CH90" i="21"/>
  <c r="CB90" i="21"/>
  <c r="CJ93" i="21" s="1"/>
  <c r="R89" i="21"/>
  <c r="M89" i="21"/>
  <c r="I89" i="21"/>
  <c r="R53" i="21"/>
  <c r="Q53" i="21"/>
  <c r="P53" i="21"/>
  <c r="P89" i="21" s="1"/>
  <c r="N53" i="21"/>
  <c r="N89" i="21" s="1"/>
  <c r="M53" i="21"/>
  <c r="L53" i="21"/>
  <c r="L89" i="21" s="1"/>
  <c r="K53" i="21"/>
  <c r="K89" i="21" s="1"/>
  <c r="I53" i="21"/>
  <c r="H53" i="21"/>
  <c r="H89" i="21" s="1"/>
  <c r="G53" i="21"/>
  <c r="G89" i="21" s="1"/>
  <c r="M45" i="21"/>
  <c r="H45" i="21"/>
  <c r="B45" i="21"/>
  <c r="AH45" i="21" s="1"/>
  <c r="T44" i="21"/>
  <c r="K50" i="21" s="1"/>
  <c r="P44" i="21"/>
  <c r="O50" i="21" s="1"/>
  <c r="T43" i="21"/>
  <c r="S43" i="21" s="1"/>
  <c r="P43" i="21"/>
  <c r="O49" i="21" s="1"/>
  <c r="T42" i="21"/>
  <c r="P42" i="21"/>
  <c r="H39" i="21"/>
  <c r="B39" i="21"/>
  <c r="AH39" i="21" s="1"/>
  <c r="T38" i="21"/>
  <c r="F50" i="21" s="1"/>
  <c r="P38" i="21"/>
  <c r="O38" i="21"/>
  <c r="F44" i="21" s="1"/>
  <c r="K38" i="21"/>
  <c r="J44" i="21" s="1"/>
  <c r="T37" i="21"/>
  <c r="F49" i="21" s="1"/>
  <c r="P37" i="21"/>
  <c r="J49" i="21" s="1"/>
  <c r="O37" i="21"/>
  <c r="F43" i="21" s="1"/>
  <c r="K37" i="21"/>
  <c r="T36" i="21"/>
  <c r="F48" i="21" s="1"/>
  <c r="P36" i="21"/>
  <c r="O36" i="21"/>
  <c r="F42" i="21" s="1"/>
  <c r="K36" i="21"/>
  <c r="B33" i="21"/>
  <c r="AH33" i="21" s="1"/>
  <c r="S19" i="21"/>
  <c r="Q19" i="21"/>
  <c r="S18" i="21"/>
  <c r="Q18" i="21"/>
  <c r="AE17" i="21"/>
  <c r="Z17" i="21"/>
  <c r="S17" i="21"/>
  <c r="Q17" i="21"/>
  <c r="C17" i="21"/>
  <c r="S16" i="21"/>
  <c r="Q16" i="21"/>
  <c r="S15" i="21"/>
  <c r="Q15" i="21"/>
  <c r="AE14" i="21"/>
  <c r="Z14" i="21"/>
  <c r="S14" i="21"/>
  <c r="Q14" i="21"/>
  <c r="C14" i="21"/>
  <c r="S13" i="21"/>
  <c r="Q13" i="21"/>
  <c r="S12" i="21"/>
  <c r="Q12" i="21"/>
  <c r="AL11" i="21"/>
  <c r="AE11" i="21"/>
  <c r="Z11" i="21"/>
  <c r="S11" i="21"/>
  <c r="Q11" i="21"/>
  <c r="C11" i="21"/>
  <c r="R3" i="2"/>
  <c r="X3" i="2"/>
  <c r="AA3" i="2"/>
  <c r="C4" i="2"/>
  <c r="T44" i="3"/>
  <c r="P44" i="3"/>
  <c r="O50" i="3" s="1"/>
  <c r="T38" i="3"/>
  <c r="P38" i="3"/>
  <c r="O38" i="3"/>
  <c r="K38" i="3"/>
  <c r="T43" i="3"/>
  <c r="K49" i="3" s="1"/>
  <c r="T42" i="3"/>
  <c r="K48" i="3" s="1"/>
  <c r="P43" i="3"/>
  <c r="O49" i="3" s="1"/>
  <c r="P42" i="3"/>
  <c r="O48" i="3" s="1"/>
  <c r="T37" i="3"/>
  <c r="F49" i="3" s="1"/>
  <c r="T36" i="3"/>
  <c r="F48" i="3" s="1"/>
  <c r="P37" i="3"/>
  <c r="J49" i="3" s="1"/>
  <c r="P36" i="3"/>
  <c r="J48" i="3" s="1"/>
  <c r="O37" i="3"/>
  <c r="F43" i="3" s="1"/>
  <c r="O36" i="3"/>
  <c r="F42" i="3" s="1"/>
  <c r="K37" i="3"/>
  <c r="J43" i="3" s="1"/>
  <c r="K36" i="3"/>
  <c r="J42" i="3" s="1"/>
  <c r="N37" i="25" l="1"/>
  <c r="N37" i="24"/>
  <c r="S43" i="24"/>
  <c r="G49" i="24"/>
  <c r="Q38" i="22"/>
  <c r="S37" i="22"/>
  <c r="Q36" i="22"/>
  <c r="S38" i="22"/>
  <c r="Q43" i="23"/>
  <c r="S42" i="23"/>
  <c r="S37" i="23"/>
  <c r="S36" i="23"/>
  <c r="I44" i="21"/>
  <c r="N37" i="21"/>
  <c r="F53" i="21"/>
  <c r="F89" i="21" s="1"/>
  <c r="I44" i="25"/>
  <c r="S36" i="25"/>
  <c r="S37" i="25"/>
  <c r="Q38" i="25"/>
  <c r="N50" i="25"/>
  <c r="S38" i="25"/>
  <c r="J53" i="25"/>
  <c r="J89" i="25" s="1"/>
  <c r="S43" i="25"/>
  <c r="O48" i="25"/>
  <c r="T33" i="25"/>
  <c r="N38" i="25"/>
  <c r="S42" i="25"/>
  <c r="Q43" i="25"/>
  <c r="N50" i="24"/>
  <c r="S36" i="24"/>
  <c r="Q38" i="24"/>
  <c r="S38" i="24"/>
  <c r="J53" i="24"/>
  <c r="J89" i="24" s="1"/>
  <c r="N38" i="24"/>
  <c r="S42" i="24"/>
  <c r="Q43" i="24"/>
  <c r="O48" i="24"/>
  <c r="Q42" i="24"/>
  <c r="F53" i="22"/>
  <c r="F89" i="22" s="1"/>
  <c r="L37" i="22"/>
  <c r="I44" i="22"/>
  <c r="N38" i="22"/>
  <c r="S42" i="22"/>
  <c r="Q43" i="22"/>
  <c r="O48" i="22"/>
  <c r="L48" i="22" s="1"/>
  <c r="F48" i="23"/>
  <c r="I48" i="23" s="1"/>
  <c r="J45" i="23" s="1"/>
  <c r="F53" i="23"/>
  <c r="F89" i="23" s="1"/>
  <c r="I43" i="23"/>
  <c r="I44" i="23"/>
  <c r="F49" i="23"/>
  <c r="I49" i="23" s="1"/>
  <c r="L38" i="23"/>
  <c r="Q42" i="23"/>
  <c r="S38" i="23"/>
  <c r="T33" i="23" s="1"/>
  <c r="J53" i="23"/>
  <c r="J89" i="23" s="1"/>
  <c r="S43" i="23"/>
  <c r="N50" i="21"/>
  <c r="S36" i="21"/>
  <c r="I49" i="21"/>
  <c r="Q38" i="21"/>
  <c r="S38" i="21"/>
  <c r="J53" i="21"/>
  <c r="J89" i="21" s="1"/>
  <c r="N38" i="21"/>
  <c r="S42" i="21"/>
  <c r="Q43" i="21"/>
  <c r="Q42" i="21"/>
  <c r="O48" i="21"/>
  <c r="P29" i="22"/>
  <c r="K29" i="25"/>
  <c r="L50" i="25"/>
  <c r="G44" i="25"/>
  <c r="L36" i="25"/>
  <c r="Q36" i="25"/>
  <c r="L37" i="25"/>
  <c r="Q37" i="25"/>
  <c r="J42" i="25"/>
  <c r="I42" i="25" s="1"/>
  <c r="J43" i="25"/>
  <c r="I43" i="25" s="1"/>
  <c r="Q44" i="25"/>
  <c r="P39" i="25" s="1"/>
  <c r="K48" i="25"/>
  <c r="K49" i="25"/>
  <c r="L49" i="25" s="1"/>
  <c r="CB89" i="25"/>
  <c r="CB91" i="25"/>
  <c r="CF91" i="25"/>
  <c r="CJ91" i="25"/>
  <c r="CE92" i="25"/>
  <c r="CI92" i="25"/>
  <c r="CD93" i="25"/>
  <c r="CH93" i="25"/>
  <c r="J48" i="25"/>
  <c r="I48" i="25" s="1"/>
  <c r="J49" i="25"/>
  <c r="I49" i="25" s="1"/>
  <c r="O53" i="25"/>
  <c r="O89" i="25" s="1"/>
  <c r="AF33" i="25"/>
  <c r="N36" i="25"/>
  <c r="O33" i="25" s="1"/>
  <c r="S44" i="25"/>
  <c r="T39" i="25" s="1"/>
  <c r="J50" i="25"/>
  <c r="I50" i="25" s="1"/>
  <c r="CC91" i="25"/>
  <c r="CG91" i="25"/>
  <c r="CB92" i="25"/>
  <c r="CF92" i="25"/>
  <c r="CJ92" i="25"/>
  <c r="CE93" i="25"/>
  <c r="CI93" i="25"/>
  <c r="L38" i="25"/>
  <c r="CE90" i="25"/>
  <c r="CD91" i="25"/>
  <c r="CH91" i="25"/>
  <c r="CC92" i="25"/>
  <c r="CG92" i="25"/>
  <c r="CB93" i="25"/>
  <c r="CF93" i="25"/>
  <c r="P29" i="24"/>
  <c r="K29" i="24"/>
  <c r="AH33" i="24"/>
  <c r="L50" i="24"/>
  <c r="I49" i="24"/>
  <c r="G44" i="24"/>
  <c r="O53" i="24"/>
  <c r="O89" i="24" s="1"/>
  <c r="L36" i="24"/>
  <c r="Q36" i="24"/>
  <c r="L37" i="24"/>
  <c r="Q37" i="24"/>
  <c r="J42" i="24"/>
  <c r="I42" i="24" s="1"/>
  <c r="J43" i="24"/>
  <c r="I43" i="24" s="1"/>
  <c r="Q44" i="24"/>
  <c r="K48" i="24"/>
  <c r="K49" i="24"/>
  <c r="L49" i="24" s="1"/>
  <c r="CB89" i="24"/>
  <c r="CB91" i="24"/>
  <c r="CF91" i="24"/>
  <c r="CJ91" i="24"/>
  <c r="CE92" i="24"/>
  <c r="CI92" i="24"/>
  <c r="CD93" i="24"/>
  <c r="CH93" i="24"/>
  <c r="J48" i="24"/>
  <c r="I48" i="24" s="1"/>
  <c r="AF33" i="24"/>
  <c r="N36" i="24"/>
  <c r="O33" i="24" s="1"/>
  <c r="S37" i="24"/>
  <c r="S44" i="24"/>
  <c r="T39" i="24" s="1"/>
  <c r="J50" i="24"/>
  <c r="I50" i="24" s="1"/>
  <c r="CC91" i="24"/>
  <c r="CG91" i="24"/>
  <c r="CB92" i="24"/>
  <c r="CF92" i="24"/>
  <c r="CJ92" i="24"/>
  <c r="CE93" i="24"/>
  <c r="CI93" i="24"/>
  <c r="L38" i="24"/>
  <c r="CE90" i="24"/>
  <c r="CD91" i="24"/>
  <c r="CH91" i="24"/>
  <c r="CC92" i="24"/>
  <c r="CG92" i="24"/>
  <c r="CB93" i="24"/>
  <c r="CF93" i="24"/>
  <c r="G43" i="23"/>
  <c r="G50" i="23"/>
  <c r="P39" i="23"/>
  <c r="G44" i="23"/>
  <c r="Q36" i="23"/>
  <c r="L37" i="23"/>
  <c r="Q37" i="23"/>
  <c r="K48" i="23"/>
  <c r="L48" i="23" s="1"/>
  <c r="K49" i="23"/>
  <c r="L49" i="23" s="1"/>
  <c r="O53" i="23"/>
  <c r="O89" i="23" s="1"/>
  <c r="E33" i="23"/>
  <c r="AF33" i="23"/>
  <c r="N36" i="23"/>
  <c r="N37" i="23"/>
  <c r="S44" i="23"/>
  <c r="T39" i="23" s="1"/>
  <c r="G48" i="23"/>
  <c r="O50" i="23"/>
  <c r="N50" i="23" s="1"/>
  <c r="CC91" i="23"/>
  <c r="CG91" i="23"/>
  <c r="CB92" i="23"/>
  <c r="CF92" i="23"/>
  <c r="CJ92" i="23"/>
  <c r="CE93" i="23"/>
  <c r="CI93" i="23"/>
  <c r="L36" i="23"/>
  <c r="J42" i="23"/>
  <c r="I42" i="23" s="1"/>
  <c r="J39" i="23" s="1"/>
  <c r="Q38" i="23"/>
  <c r="CE90" i="23"/>
  <c r="CD91" i="23"/>
  <c r="CH91" i="23"/>
  <c r="CC92" i="23"/>
  <c r="CG92" i="23"/>
  <c r="CB93" i="23"/>
  <c r="CF93" i="23"/>
  <c r="L50" i="22"/>
  <c r="G42" i="22"/>
  <c r="G44" i="22"/>
  <c r="N48" i="22"/>
  <c r="J49" i="22"/>
  <c r="I49" i="22" s="1"/>
  <c r="L36" i="22"/>
  <c r="Q37" i="22"/>
  <c r="P33" i="22" s="1"/>
  <c r="K49" i="22"/>
  <c r="L49" i="22" s="1"/>
  <c r="J42" i="22"/>
  <c r="I42" i="22" s="1"/>
  <c r="J43" i="22"/>
  <c r="I43" i="22" s="1"/>
  <c r="Q44" i="22"/>
  <c r="AF33" i="22"/>
  <c r="N36" i="22"/>
  <c r="S36" i="22"/>
  <c r="N37" i="22"/>
  <c r="AH39" i="22"/>
  <c r="S44" i="22"/>
  <c r="T39" i="22" s="1"/>
  <c r="J50" i="22"/>
  <c r="I50" i="22" s="1"/>
  <c r="CC91" i="22"/>
  <c r="CG91" i="22"/>
  <c r="CB92" i="22"/>
  <c r="CF92" i="22"/>
  <c r="CJ92" i="22"/>
  <c r="CE93" i="22"/>
  <c r="CI93" i="22"/>
  <c r="J48" i="22"/>
  <c r="I48" i="22" s="1"/>
  <c r="J45" i="22" s="1"/>
  <c r="O53" i="22"/>
  <c r="O89" i="22" s="1"/>
  <c r="L38" i="22"/>
  <c r="Q42" i="22"/>
  <c r="CE90" i="22"/>
  <c r="CD91" i="22"/>
  <c r="E33" i="22" s="1"/>
  <c r="CH91" i="22"/>
  <c r="CC92" i="22"/>
  <c r="CG92" i="22"/>
  <c r="CB93" i="22"/>
  <c r="CF93" i="22"/>
  <c r="P29" i="21"/>
  <c r="K29" i="21"/>
  <c r="F29" i="21"/>
  <c r="G49" i="21"/>
  <c r="L50" i="21"/>
  <c r="G44" i="21"/>
  <c r="J48" i="21"/>
  <c r="I48" i="21" s="1"/>
  <c r="O53" i="21"/>
  <c r="O89" i="21" s="1"/>
  <c r="L36" i="21"/>
  <c r="Q36" i="21"/>
  <c r="L37" i="21"/>
  <c r="Q37" i="21"/>
  <c r="J42" i="21"/>
  <c r="I42" i="21" s="1"/>
  <c r="J39" i="21" s="1"/>
  <c r="J43" i="21"/>
  <c r="I43" i="21" s="1"/>
  <c r="Q44" i="21"/>
  <c r="P39" i="21" s="1"/>
  <c r="K48" i="21"/>
  <c r="L48" i="21" s="1"/>
  <c r="K49" i="21"/>
  <c r="L49" i="21" s="1"/>
  <c r="CB89" i="21"/>
  <c r="CB91" i="21"/>
  <c r="CF91" i="21"/>
  <c r="CJ91" i="21"/>
  <c r="CE92" i="21"/>
  <c r="CI92" i="21"/>
  <c r="CD93" i="21"/>
  <c r="CH93" i="21"/>
  <c r="AF33" i="21"/>
  <c r="N36" i="21"/>
  <c r="O33" i="21" s="1"/>
  <c r="S37" i="21"/>
  <c r="T33" i="21" s="1"/>
  <c r="S44" i="21"/>
  <c r="T39" i="21" s="1"/>
  <c r="J50" i="21"/>
  <c r="I50" i="21" s="1"/>
  <c r="CC91" i="21"/>
  <c r="CG91" i="21"/>
  <c r="CB92" i="21"/>
  <c r="CF92" i="21"/>
  <c r="CJ92" i="21"/>
  <c r="CE93" i="21"/>
  <c r="CI93" i="21"/>
  <c r="L38" i="21"/>
  <c r="CE90" i="21"/>
  <c r="CD91" i="21"/>
  <c r="CH91" i="21"/>
  <c r="CC92" i="21"/>
  <c r="CG92" i="21"/>
  <c r="CB93" i="21"/>
  <c r="CF93" i="21"/>
  <c r="S44" i="3"/>
  <c r="K50" i="3"/>
  <c r="Q44" i="3"/>
  <c r="Q38" i="3"/>
  <c r="S38" i="3"/>
  <c r="F50" i="3"/>
  <c r="AF33" i="3"/>
  <c r="J50" i="3"/>
  <c r="F44" i="3"/>
  <c r="N38" i="3"/>
  <c r="L38" i="3"/>
  <c r="J44" i="3"/>
  <c r="T33" i="22" l="1"/>
  <c r="T35" i="22" s="1"/>
  <c r="G48" i="22"/>
  <c r="T41" i="23"/>
  <c r="G49" i="23"/>
  <c r="G42" i="23"/>
  <c r="AF45" i="3"/>
  <c r="P33" i="25"/>
  <c r="P34" i="25" s="1"/>
  <c r="J39" i="25"/>
  <c r="AE43" i="25" s="1"/>
  <c r="G43" i="25"/>
  <c r="L48" i="25"/>
  <c r="T41" i="25"/>
  <c r="P39" i="24"/>
  <c r="T41" i="24" s="1"/>
  <c r="P33" i="24"/>
  <c r="T33" i="24"/>
  <c r="J45" i="24"/>
  <c r="T35" i="24"/>
  <c r="L48" i="24"/>
  <c r="K45" i="24" s="1"/>
  <c r="G50" i="24"/>
  <c r="P39" i="22"/>
  <c r="P40" i="22" s="1"/>
  <c r="O33" i="22"/>
  <c r="K45" i="22"/>
  <c r="K33" i="23"/>
  <c r="O33" i="23"/>
  <c r="AE37" i="23" s="1"/>
  <c r="F45" i="23"/>
  <c r="F46" i="23" s="1"/>
  <c r="F39" i="23"/>
  <c r="AC43" i="23" s="1"/>
  <c r="AF45" i="23"/>
  <c r="P33" i="21"/>
  <c r="T35" i="21" s="1"/>
  <c r="T41" i="21"/>
  <c r="AF39" i="3"/>
  <c r="AE37" i="25"/>
  <c r="J45" i="25"/>
  <c r="E39" i="25"/>
  <c r="E33" i="25"/>
  <c r="E45" i="25"/>
  <c r="AF39" i="25"/>
  <c r="G49" i="25"/>
  <c r="P40" i="25"/>
  <c r="K33" i="25"/>
  <c r="N49" i="25"/>
  <c r="G42" i="25"/>
  <c r="F39" i="25" s="1"/>
  <c r="G48" i="25"/>
  <c r="K45" i="25"/>
  <c r="G50" i="25"/>
  <c r="N48" i="25"/>
  <c r="O45" i="25" s="1"/>
  <c r="AF45" i="25"/>
  <c r="E39" i="24"/>
  <c r="E33" i="24"/>
  <c r="E45" i="24"/>
  <c r="J39" i="24"/>
  <c r="K33" i="24"/>
  <c r="O35" i="24" s="1"/>
  <c r="G43" i="24"/>
  <c r="AF45" i="24"/>
  <c r="AU33" i="24" s="1"/>
  <c r="G48" i="24"/>
  <c r="AF39" i="24"/>
  <c r="N48" i="24"/>
  <c r="P34" i="24"/>
  <c r="AE37" i="24"/>
  <c r="N49" i="24"/>
  <c r="G42" i="24"/>
  <c r="AE43" i="23"/>
  <c r="P40" i="23"/>
  <c r="N49" i="23"/>
  <c r="P33" i="23"/>
  <c r="L50" i="23"/>
  <c r="K45" i="23" s="1"/>
  <c r="N48" i="23"/>
  <c r="AF39" i="23"/>
  <c r="AF45" i="22"/>
  <c r="G50" i="22"/>
  <c r="N49" i="22"/>
  <c r="O45" i="22" s="1"/>
  <c r="K33" i="22"/>
  <c r="G43" i="22"/>
  <c r="F39" i="22" s="1"/>
  <c r="J39" i="22"/>
  <c r="AF39" i="22"/>
  <c r="G49" i="22"/>
  <c r="AE43" i="21"/>
  <c r="P40" i="21"/>
  <c r="AF39" i="21"/>
  <c r="AU39" i="21" s="1"/>
  <c r="K45" i="21"/>
  <c r="N49" i="21"/>
  <c r="G42" i="21"/>
  <c r="G48" i="21"/>
  <c r="K33" i="21"/>
  <c r="O35" i="21" s="1"/>
  <c r="AE37" i="21"/>
  <c r="J45" i="21"/>
  <c r="G50" i="21"/>
  <c r="N48" i="21"/>
  <c r="AF45" i="21"/>
  <c r="AU33" i="21"/>
  <c r="E39" i="21"/>
  <c r="E33" i="21"/>
  <c r="E45" i="21"/>
  <c r="G43" i="21"/>
  <c r="AU39" i="24" l="1"/>
  <c r="P40" i="24"/>
  <c r="AB33" i="24"/>
  <c r="T41" i="22"/>
  <c r="AU33" i="22"/>
  <c r="AE37" i="22"/>
  <c r="P34" i="22"/>
  <c r="AU45" i="22"/>
  <c r="AU39" i="23"/>
  <c r="AU45" i="23"/>
  <c r="AL39" i="23"/>
  <c r="J47" i="23"/>
  <c r="K34" i="23"/>
  <c r="O35" i="23"/>
  <c r="P34" i="21"/>
  <c r="T35" i="25"/>
  <c r="O47" i="25"/>
  <c r="AU39" i="25"/>
  <c r="F39" i="24"/>
  <c r="AL39" i="24" s="1"/>
  <c r="F45" i="24"/>
  <c r="J47" i="24" s="1"/>
  <c r="O45" i="24"/>
  <c r="O47" i="24" s="1"/>
  <c r="F45" i="22"/>
  <c r="AC49" i="22" s="1"/>
  <c r="O35" i="22"/>
  <c r="AB33" i="22" s="1"/>
  <c r="J41" i="23"/>
  <c r="AB39" i="23" s="1"/>
  <c r="F40" i="23"/>
  <c r="Z39" i="23" s="1"/>
  <c r="AC39" i="23"/>
  <c r="AY39" i="23" s="1"/>
  <c r="AB33" i="21"/>
  <c r="O45" i="21"/>
  <c r="K46" i="21" s="1"/>
  <c r="F45" i="21"/>
  <c r="AU33" i="25"/>
  <c r="AE49" i="25"/>
  <c r="K46" i="25"/>
  <c r="AL33" i="25"/>
  <c r="AC37" i="25"/>
  <c r="AM33" i="25" s="1"/>
  <c r="K34" i="25"/>
  <c r="Z33" i="25" s="1"/>
  <c r="AC33" i="25"/>
  <c r="AY33" i="25" s="1"/>
  <c r="AC43" i="25"/>
  <c r="AM39" i="25" s="1"/>
  <c r="F40" i="25"/>
  <c r="Z39" i="25" s="1"/>
  <c r="AL39" i="25"/>
  <c r="AC39" i="25"/>
  <c r="AY39" i="25" s="1"/>
  <c r="AU45" i="25"/>
  <c r="F45" i="25"/>
  <c r="J41" i="25"/>
  <c r="AB39" i="25" s="1"/>
  <c r="O35" i="25"/>
  <c r="AB33" i="25" s="1"/>
  <c r="AL33" i="24"/>
  <c r="AC37" i="24"/>
  <c r="AM33" i="24" s="1"/>
  <c r="K34" i="24"/>
  <c r="Z33" i="24" s="1"/>
  <c r="AE43" i="24"/>
  <c r="AU45" i="24"/>
  <c r="P34" i="23"/>
  <c r="Z33" i="23" s="1"/>
  <c r="T35" i="23"/>
  <c r="AC37" i="23"/>
  <c r="AM33" i="23" s="1"/>
  <c r="AM39" i="23"/>
  <c r="AK39" i="23" s="1"/>
  <c r="AU33" i="23"/>
  <c r="O45" i="23"/>
  <c r="K46" i="23" s="1"/>
  <c r="Z45" i="23" s="1"/>
  <c r="AC49" i="23"/>
  <c r="AB33" i="23"/>
  <c r="AL33" i="23"/>
  <c r="O47" i="22"/>
  <c r="K46" i="22"/>
  <c r="AE49" i="22"/>
  <c r="AL39" i="22"/>
  <c r="AC43" i="22"/>
  <c r="F40" i="22"/>
  <c r="Z39" i="22" s="1"/>
  <c r="AU39" i="22"/>
  <c r="AL33" i="22"/>
  <c r="AC37" i="22"/>
  <c r="AM33" i="22" s="1"/>
  <c r="K34" i="22"/>
  <c r="Z33" i="22" s="1"/>
  <c r="AE43" i="22"/>
  <c r="J41" i="22"/>
  <c r="AB39" i="22" s="1"/>
  <c r="AU45" i="21"/>
  <c r="F39" i="21"/>
  <c r="AL33" i="21"/>
  <c r="AC37" i="21"/>
  <c r="AM33" i="21" s="1"/>
  <c r="K34" i="21"/>
  <c r="Z33" i="21" s="1"/>
  <c r="F46" i="24" l="1"/>
  <c r="AB45" i="24"/>
  <c r="AE49" i="24"/>
  <c r="K46" i="24"/>
  <c r="AC49" i="24"/>
  <c r="AC45" i="24"/>
  <c r="AY45" i="24" s="1"/>
  <c r="AL45" i="24"/>
  <c r="AC43" i="24"/>
  <c r="AC39" i="24" s="1"/>
  <c r="AY39" i="24" s="1"/>
  <c r="F40" i="24"/>
  <c r="Z39" i="24" s="1"/>
  <c r="J41" i="24"/>
  <c r="AB39" i="24" s="1"/>
  <c r="AC33" i="22"/>
  <c r="AY33" i="22" s="1"/>
  <c r="AC39" i="22"/>
  <c r="AY39" i="22" s="1"/>
  <c r="F46" i="22"/>
  <c r="J47" i="22"/>
  <c r="AB45" i="22" s="1"/>
  <c r="AC45" i="22"/>
  <c r="AY45" i="22" s="1"/>
  <c r="AT45" i="22" s="1"/>
  <c r="AW45" i="22" s="1"/>
  <c r="AL45" i="22"/>
  <c r="AK33" i="22"/>
  <c r="AJ39" i="23"/>
  <c r="O47" i="21"/>
  <c r="AE49" i="21"/>
  <c r="AL45" i="21"/>
  <c r="F46" i="21"/>
  <c r="J47" i="21"/>
  <c r="AC49" i="21"/>
  <c r="AC45" i="21" s="1"/>
  <c r="AY45" i="21" s="1"/>
  <c r="AK39" i="25"/>
  <c r="AK33" i="25"/>
  <c r="AT33" i="22"/>
  <c r="AW33" i="22" s="1"/>
  <c r="AK33" i="23"/>
  <c r="AL45" i="23"/>
  <c r="Z45" i="21"/>
  <c r="AB45" i="21"/>
  <c r="AK33" i="21"/>
  <c r="AJ33" i="25"/>
  <c r="AC49" i="25"/>
  <c r="AM45" i="25" s="1"/>
  <c r="F46" i="25"/>
  <c r="Z45" i="25" s="1"/>
  <c r="AL45" i="25"/>
  <c r="AJ39" i="25"/>
  <c r="J47" i="25"/>
  <c r="AB45" i="25" s="1"/>
  <c r="AC45" i="25"/>
  <c r="AY45" i="25" s="1"/>
  <c r="AT45" i="25" s="1"/>
  <c r="AW45" i="25" s="1"/>
  <c r="AC33" i="24"/>
  <c r="AY33" i="24" s="1"/>
  <c r="AK33" i="24"/>
  <c r="Z45" i="24"/>
  <c r="AJ33" i="24"/>
  <c r="AM39" i="24"/>
  <c r="AK39" i="24" s="1"/>
  <c r="AS45" i="23"/>
  <c r="AV45" i="23" s="1"/>
  <c r="AS33" i="23"/>
  <c r="AV33" i="23" s="1"/>
  <c r="AJ33" i="23"/>
  <c r="AS39" i="23"/>
  <c r="AV39" i="23" s="1"/>
  <c r="O47" i="23"/>
  <c r="AB45" i="23" s="1"/>
  <c r="AJ45" i="23" s="1"/>
  <c r="AE49" i="23"/>
  <c r="AC45" i="23" s="1"/>
  <c r="AY45" i="23" s="1"/>
  <c r="AC33" i="23"/>
  <c r="AY33" i="23" s="1"/>
  <c r="AJ33" i="22"/>
  <c r="AJ39" i="22"/>
  <c r="Z45" i="22"/>
  <c r="AS39" i="22" s="1"/>
  <c r="AV39" i="22" s="1"/>
  <c r="AM39" i="22"/>
  <c r="AK39" i="22" s="1"/>
  <c r="AM45" i="22"/>
  <c r="AK45" i="22" s="1"/>
  <c r="AC43" i="21"/>
  <c r="F40" i="21"/>
  <c r="Z39" i="21" s="1"/>
  <c r="AL39" i="21"/>
  <c r="J41" i="21"/>
  <c r="AB39" i="21" s="1"/>
  <c r="AJ33" i="21"/>
  <c r="AC33" i="21"/>
  <c r="AY33" i="21" s="1"/>
  <c r="AM45" i="24" l="1"/>
  <c r="AK45" i="24" s="1"/>
  <c r="AJ39" i="24"/>
  <c r="AT33" i="24"/>
  <c r="AW33" i="24" s="1"/>
  <c r="AT39" i="22"/>
  <c r="AW39" i="22" s="1"/>
  <c r="AX39" i="22" s="1"/>
  <c r="AJ45" i="21"/>
  <c r="AM45" i="21"/>
  <c r="AK45" i="21" s="1"/>
  <c r="AT33" i="25"/>
  <c r="AW33" i="25" s="1"/>
  <c r="AT39" i="25"/>
  <c r="AW39" i="25" s="1"/>
  <c r="AK45" i="25"/>
  <c r="AT45" i="24"/>
  <c r="AW45" i="24" s="1"/>
  <c r="AM45" i="23"/>
  <c r="AK45" i="23" s="1"/>
  <c r="AS45" i="25"/>
  <c r="AV45" i="25" s="1"/>
  <c r="AX45" i="25" s="1"/>
  <c r="AJ45" i="25"/>
  <c r="AJ53" i="25" s="1"/>
  <c r="AS39" i="25"/>
  <c r="AV39" i="25" s="1"/>
  <c r="AS33" i="25"/>
  <c r="AV33" i="25" s="1"/>
  <c r="AX33" i="25" s="1"/>
  <c r="AS45" i="24"/>
  <c r="AV45" i="24" s="1"/>
  <c r="AJ45" i="24"/>
  <c r="AJ53" i="24" s="1"/>
  <c r="AS39" i="24"/>
  <c r="AV39" i="24" s="1"/>
  <c r="AS33" i="24"/>
  <c r="AV33" i="24" s="1"/>
  <c r="AT39" i="24"/>
  <c r="AW39" i="24" s="1"/>
  <c r="AJ53" i="23"/>
  <c r="AT33" i="23"/>
  <c r="AW33" i="23" s="1"/>
  <c r="AX33" i="23" s="1"/>
  <c r="AT39" i="23"/>
  <c r="AW39" i="23" s="1"/>
  <c r="AX39" i="23" s="1"/>
  <c r="AT45" i="23"/>
  <c r="AW45" i="23" s="1"/>
  <c r="AX45" i="23" s="1"/>
  <c r="AS33" i="22"/>
  <c r="AV33" i="22" s="1"/>
  <c r="AX33" i="22" s="1"/>
  <c r="AS45" i="22"/>
  <c r="AV45" i="22" s="1"/>
  <c r="AX45" i="22" s="1"/>
  <c r="AJ45" i="22"/>
  <c r="AJ53" i="22" s="1"/>
  <c r="AS39" i="21"/>
  <c r="AV39" i="21" s="1"/>
  <c r="AJ39" i="21"/>
  <c r="AJ53" i="21" s="1"/>
  <c r="AS45" i="21"/>
  <c r="AV45" i="21" s="1"/>
  <c r="AS33" i="21"/>
  <c r="AV33" i="21" s="1"/>
  <c r="AM39" i="21"/>
  <c r="AK39" i="21" s="1"/>
  <c r="AC39" i="21"/>
  <c r="AY39" i="21" s="1"/>
  <c r="AX39" i="25" l="1"/>
  <c r="AX45" i="24"/>
  <c r="AX33" i="24"/>
  <c r="AX39" i="24"/>
  <c r="AT39" i="21"/>
  <c r="AW39" i="21" s="1"/>
  <c r="AX39" i="21" s="1"/>
  <c r="AT45" i="21"/>
  <c r="AW45" i="21" s="1"/>
  <c r="AX45" i="21" s="1"/>
  <c r="AT33" i="21"/>
  <c r="AW33" i="21" s="1"/>
  <c r="AX33" i="21" s="1"/>
  <c r="AE11" i="3"/>
  <c r="AE14" i="3"/>
  <c r="Z11" i="3"/>
  <c r="C11" i="3"/>
  <c r="AE17" i="3"/>
  <c r="Z17" i="3"/>
  <c r="Z14" i="3"/>
  <c r="C17" i="3"/>
  <c r="C14" i="3"/>
  <c r="CB90" i="3" l="1"/>
  <c r="CI93" i="3" s="1"/>
  <c r="R53" i="3"/>
  <c r="R89" i="3" s="1"/>
  <c r="P53" i="3"/>
  <c r="P89" i="3" s="1"/>
  <c r="N53" i="3"/>
  <c r="N89" i="3" s="1"/>
  <c r="L53" i="3"/>
  <c r="L89" i="3" s="1"/>
  <c r="I53" i="3"/>
  <c r="I89" i="3" s="1"/>
  <c r="G53" i="3"/>
  <c r="G89" i="3" s="1"/>
  <c r="M45" i="3"/>
  <c r="H45" i="3"/>
  <c r="S42" i="3"/>
  <c r="H39" i="3"/>
  <c r="B33" i="3"/>
  <c r="AH33" i="3" s="1"/>
  <c r="S19" i="3"/>
  <c r="Q19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AL11" i="3"/>
  <c r="S11" i="3"/>
  <c r="Q11" i="3"/>
  <c r="CG93" i="3" l="1"/>
  <c r="CG92" i="3"/>
  <c r="CH90" i="3"/>
  <c r="CH92" i="3"/>
  <c r="CI91" i="3"/>
  <c r="CE90" i="3"/>
  <c r="CH91" i="3"/>
  <c r="CF93" i="3"/>
  <c r="F29" i="3"/>
  <c r="N50" i="3"/>
  <c r="I43" i="3"/>
  <c r="H53" i="3"/>
  <c r="H89" i="3" s="1"/>
  <c r="I44" i="3"/>
  <c r="CD91" i="3"/>
  <c r="CC92" i="3"/>
  <c r="CB93" i="3"/>
  <c r="CJ93" i="3"/>
  <c r="CE91" i="3"/>
  <c r="CD92" i="3"/>
  <c r="CC93" i="3"/>
  <c r="L48" i="3"/>
  <c r="Q43" i="3"/>
  <c r="S43" i="3"/>
  <c r="J53" i="3"/>
  <c r="J89" i="3" s="1"/>
  <c r="L49" i="3"/>
  <c r="G44" i="3"/>
  <c r="B45" i="3"/>
  <c r="L50" i="3"/>
  <c r="F53" i="3"/>
  <c r="F89" i="3" s="1"/>
  <c r="N36" i="3"/>
  <c r="I42" i="3"/>
  <c r="L36" i="3"/>
  <c r="K53" i="3"/>
  <c r="K89" i="3" s="1"/>
  <c r="I49" i="3"/>
  <c r="S37" i="3"/>
  <c r="Q37" i="3"/>
  <c r="I48" i="3"/>
  <c r="S36" i="3"/>
  <c r="Q36" i="3"/>
  <c r="O53" i="3"/>
  <c r="O89" i="3" s="1"/>
  <c r="N37" i="3"/>
  <c r="L37" i="3"/>
  <c r="K33" i="3" s="1"/>
  <c r="N48" i="3"/>
  <c r="CB89" i="3"/>
  <c r="CB91" i="3"/>
  <c r="CF91" i="3"/>
  <c r="CJ91" i="3"/>
  <c r="CE92" i="3"/>
  <c r="CI92" i="3"/>
  <c r="CD93" i="3"/>
  <c r="CH93" i="3"/>
  <c r="B39" i="3"/>
  <c r="I50" i="3"/>
  <c r="M53" i="3"/>
  <c r="M89" i="3" s="1"/>
  <c r="CC91" i="3"/>
  <c r="CG91" i="3"/>
  <c r="CB92" i="3"/>
  <c r="CF92" i="3"/>
  <c r="CJ92" i="3"/>
  <c r="CE93" i="3"/>
  <c r="Q42" i="3"/>
  <c r="P39" i="3" s="1"/>
  <c r="X15" i="2"/>
  <c r="I15" i="2"/>
  <c r="C15" i="2"/>
  <c r="C9" i="2"/>
  <c r="I4" i="2"/>
  <c r="L15" i="2"/>
  <c r="AA15" i="2" s="1"/>
  <c r="J39" i="3" l="1"/>
  <c r="O33" i="3"/>
  <c r="K45" i="3"/>
  <c r="T33" i="3"/>
  <c r="G50" i="3"/>
  <c r="T39" i="3"/>
  <c r="P40" i="3" s="1"/>
  <c r="P33" i="3"/>
  <c r="AC37" i="3" s="1"/>
  <c r="N49" i="3"/>
  <c r="O45" i="3" s="1"/>
  <c r="G42" i="3"/>
  <c r="F39" i="3" s="1"/>
  <c r="AC43" i="3" s="1"/>
  <c r="Q53" i="3"/>
  <c r="G48" i="3"/>
  <c r="G49" i="3"/>
  <c r="G43" i="3"/>
  <c r="K29" i="3"/>
  <c r="AH39" i="3"/>
  <c r="E39" i="3"/>
  <c r="E33" i="3"/>
  <c r="E45" i="3"/>
  <c r="J45" i="3"/>
  <c r="AH45" i="3"/>
  <c r="P29" i="3"/>
  <c r="F45" i="3" l="1"/>
  <c r="AC49" i="3" s="1"/>
  <c r="AE49" i="3"/>
  <c r="AE43" i="3"/>
  <c r="O47" i="3"/>
  <c r="AE37" i="3"/>
  <c r="AC33" i="3" s="1"/>
  <c r="P34" i="3"/>
  <c r="T41" i="3"/>
  <c r="T35" i="3"/>
  <c r="K46" i="3"/>
  <c r="AU39" i="3"/>
  <c r="AU45" i="3"/>
  <c r="AU33" i="3"/>
  <c r="O35" i="3"/>
  <c r="K34" i="3"/>
  <c r="Z33" i="3" s="1"/>
  <c r="AL33" i="3"/>
  <c r="AB33" i="3" l="1"/>
  <c r="AJ33" i="3" s="1"/>
  <c r="J47" i="3"/>
  <c r="F46" i="3"/>
  <c r="Z45" i="3" s="1"/>
  <c r="AL45" i="3"/>
  <c r="AM33" i="3"/>
  <c r="AK33" i="3" s="1"/>
  <c r="J41" i="3"/>
  <c r="AB39" i="3" s="1"/>
  <c r="F40" i="3"/>
  <c r="Z39" i="3" s="1"/>
  <c r="AL39" i="3"/>
  <c r="AC45" i="3"/>
  <c r="AY45" i="3" s="1"/>
  <c r="AC39" i="3"/>
  <c r="AY39" i="3" s="1"/>
  <c r="AY33" i="3"/>
  <c r="AB45" i="3"/>
  <c r="AM45" i="3"/>
  <c r="AM39" i="3"/>
  <c r="AK45" i="3" l="1"/>
  <c r="AJ45" i="3"/>
  <c r="AJ39" i="3"/>
  <c r="AK39" i="3"/>
  <c r="AT33" i="3"/>
  <c r="AW33" i="3" s="1"/>
  <c r="AT39" i="3"/>
  <c r="AW39" i="3" s="1"/>
  <c r="AT45" i="3"/>
  <c r="AW45" i="3" s="1"/>
  <c r="AS45" i="3" l="1"/>
  <c r="AV45" i="3" s="1"/>
  <c r="AX45" i="3" s="1"/>
  <c r="AS33" i="3"/>
  <c r="AV33" i="3" s="1"/>
  <c r="AX33" i="3" s="1"/>
  <c r="AS39" i="3"/>
  <c r="AV39" i="3" s="1"/>
  <c r="AX39" i="3" s="1"/>
  <c r="AJ53" i="3"/>
</calcChain>
</file>

<file path=xl/sharedStrings.xml><?xml version="1.0" encoding="utf-8"?>
<sst xmlns="http://schemas.openxmlformats.org/spreadsheetml/2006/main" count="1748" uniqueCount="225">
  <si>
    <t>勝数</t>
    <rPh sb="0" eb="1">
      <t>カチ</t>
    </rPh>
    <rPh sb="1" eb="2">
      <t>スウ</t>
    </rPh>
    <phoneticPr fontId="1"/>
  </si>
  <si>
    <t>順位</t>
    <rPh sb="0" eb="2">
      <t>ジュンイ</t>
    </rPh>
    <phoneticPr fontId="1"/>
  </si>
  <si>
    <t>期日：</t>
    <rPh sb="0" eb="2">
      <t>キジツ</t>
    </rPh>
    <phoneticPr fontId="1"/>
  </si>
  <si>
    <t>会場：</t>
    <rPh sb="0" eb="2">
      <t>カイジョウ</t>
    </rPh>
    <phoneticPr fontId="1"/>
  </si>
  <si>
    <t>①</t>
    <phoneticPr fontId="1"/>
  </si>
  <si>
    <t>②</t>
    <phoneticPr fontId="1"/>
  </si>
  <si>
    <t>③</t>
    <phoneticPr fontId="1"/>
  </si>
  <si>
    <t>（土）</t>
    <rPh sb="1" eb="2">
      <t>ド</t>
    </rPh>
    <phoneticPr fontId="1"/>
  </si>
  <si>
    <t>取得セット数</t>
    <rPh sb="0" eb="2">
      <t>シュトク</t>
    </rPh>
    <rPh sb="5" eb="6">
      <t>スウ</t>
    </rPh>
    <phoneticPr fontId="1"/>
  </si>
  <si>
    <t>得失点差</t>
    <rPh sb="0" eb="3">
      <t>トクシツテン</t>
    </rPh>
    <rPh sb="3" eb="4">
      <t>サ</t>
    </rPh>
    <phoneticPr fontId="1"/>
  </si>
  <si>
    <t>愛知県美浜少年自然の家</t>
    <rPh sb="0" eb="3">
      <t>アイチケン</t>
    </rPh>
    <rPh sb="3" eb="5">
      <t>ミハマ</t>
    </rPh>
    <rPh sb="5" eb="7">
      <t>ショウネン</t>
    </rPh>
    <rPh sb="7" eb="9">
      <t>シゼン</t>
    </rPh>
    <rPh sb="10" eb="11">
      <t>イエ</t>
    </rPh>
    <phoneticPr fontId="1"/>
  </si>
  <si>
    <t>あづみ野クラブ</t>
    <rPh sb="3" eb="4">
      <t>ノ</t>
    </rPh>
    <phoneticPr fontId="1"/>
  </si>
  <si>
    <t>財団カップソフトバレーボール大会　予選リーグ　　</t>
    <rPh sb="0" eb="2">
      <t>ザイダン</t>
    </rPh>
    <rPh sb="14" eb="16">
      <t>タイカイ</t>
    </rPh>
    <rPh sb="17" eb="19">
      <t>ヨセン</t>
    </rPh>
    <phoneticPr fontId="1"/>
  </si>
  <si>
    <t>結　果</t>
    <rPh sb="0" eb="1">
      <t>ケツ</t>
    </rPh>
    <rPh sb="2" eb="3">
      <t>カ</t>
    </rPh>
    <phoneticPr fontId="1"/>
  </si>
  <si>
    <t>わかばプラス</t>
    <phoneticPr fontId="1"/>
  </si>
  <si>
    <t>絆</t>
    <rPh sb="0" eb="1">
      <t>キズナ</t>
    </rPh>
    <phoneticPr fontId="1"/>
  </si>
  <si>
    <t>Ａグループ</t>
    <phoneticPr fontId="1"/>
  </si>
  <si>
    <t>Ｂグループ</t>
    <phoneticPr fontId="1"/>
  </si>
  <si>
    <t>Ｃグループ</t>
    <phoneticPr fontId="1"/>
  </si>
  <si>
    <t>審判員記録カード</t>
    <rPh sb="0" eb="3">
      <t>シンパンイン</t>
    </rPh>
    <rPh sb="3" eb="5">
      <t>キロク</t>
    </rPh>
    <phoneticPr fontId="6"/>
  </si>
  <si>
    <t>本部</t>
    <rPh sb="0" eb="2">
      <t>ホンブ</t>
    </rPh>
    <phoneticPr fontId="6"/>
  </si>
  <si>
    <t>PC1</t>
    <phoneticPr fontId="6"/>
  </si>
  <si>
    <t>PC2</t>
    <phoneticPr fontId="6"/>
  </si>
  <si>
    <t>種　　目</t>
    <rPh sb="0" eb="1">
      <t>シュ</t>
    </rPh>
    <rPh sb="3" eb="4">
      <t>メ</t>
    </rPh>
    <phoneticPr fontId="6"/>
  </si>
  <si>
    <t>コート</t>
    <phoneticPr fontId="6"/>
  </si>
  <si>
    <t>試合</t>
    <rPh sb="0" eb="2">
      <t>シアイ</t>
    </rPh>
    <phoneticPr fontId="6"/>
  </si>
  <si>
    <t>コート</t>
    <phoneticPr fontId="6"/>
  </si>
  <si>
    <t>チーム名</t>
    <rPh sb="3" eb="4">
      <t>メイ</t>
    </rPh>
    <phoneticPr fontId="6"/>
  </si>
  <si>
    <t>得　点</t>
    <rPh sb="0" eb="1">
      <t>トク</t>
    </rPh>
    <rPh sb="2" eb="3">
      <t>テン</t>
    </rPh>
    <phoneticPr fontId="6"/>
  </si>
  <si>
    <t>（    )</t>
    <phoneticPr fontId="6"/>
  </si>
  <si>
    <t>-</t>
    <phoneticPr fontId="6"/>
  </si>
  <si>
    <t>（    )</t>
    <phoneticPr fontId="6"/>
  </si>
  <si>
    <t>-</t>
    <phoneticPr fontId="6"/>
  </si>
  <si>
    <t>-</t>
    <phoneticPr fontId="6"/>
  </si>
  <si>
    <t>-</t>
    <phoneticPr fontId="6"/>
  </si>
  <si>
    <t>キャプテン</t>
    <phoneticPr fontId="6"/>
  </si>
  <si>
    <t>審　判
チーム</t>
    <rPh sb="0" eb="1">
      <t>シン</t>
    </rPh>
    <rPh sb="2" eb="3">
      <t>ハン</t>
    </rPh>
    <phoneticPr fontId="6"/>
  </si>
  <si>
    <t>主　審</t>
    <rPh sb="0" eb="1">
      <t>シュ</t>
    </rPh>
    <rPh sb="2" eb="3">
      <t>シン</t>
    </rPh>
    <phoneticPr fontId="6"/>
  </si>
  <si>
    <t>副　審</t>
    <rPh sb="0" eb="1">
      <t>フク</t>
    </rPh>
    <rPh sb="2" eb="3">
      <t>シン</t>
    </rPh>
    <phoneticPr fontId="6"/>
  </si>
  <si>
    <t>コート</t>
    <phoneticPr fontId="6"/>
  </si>
  <si>
    <t>キャプテン</t>
    <phoneticPr fontId="6"/>
  </si>
  <si>
    <t>財団カップAグループ</t>
    <phoneticPr fontId="6"/>
  </si>
  <si>
    <t>第</t>
    <rPh sb="0" eb="1">
      <t>ダイ</t>
    </rPh>
    <phoneticPr fontId="6"/>
  </si>
  <si>
    <t>コート</t>
  </si>
  <si>
    <t>No.</t>
    <phoneticPr fontId="6"/>
  </si>
  <si>
    <t>No.</t>
  </si>
  <si>
    <t>対　　戦　　表</t>
    <rPh sb="6" eb="7">
      <t>ヒョウ</t>
    </rPh>
    <phoneticPr fontId="6"/>
  </si>
  <si>
    <t>試合順</t>
    <phoneticPr fontId="6"/>
  </si>
  <si>
    <t>チーム名</t>
    <phoneticPr fontId="6"/>
  </si>
  <si>
    <t>試　合　結　果</t>
    <rPh sb="0" eb="1">
      <t>ココロ</t>
    </rPh>
    <rPh sb="2" eb="3">
      <t>ゴウ</t>
    </rPh>
    <phoneticPr fontId="6"/>
  </si>
  <si>
    <t xml:space="preserve">審       判 </t>
    <phoneticPr fontId="6"/>
  </si>
  <si>
    <t>補助審判</t>
    <phoneticPr fontId="6"/>
  </si>
  <si>
    <t>Ⅰ</t>
    <phoneticPr fontId="6"/>
  </si>
  <si>
    <t>Ⅱ</t>
    <phoneticPr fontId="6"/>
  </si>
  <si>
    <t>Ⅲ</t>
    <phoneticPr fontId="6"/>
  </si>
  <si>
    <t>Ⅱ</t>
    <phoneticPr fontId="6"/>
  </si>
  <si>
    <t>Ⅲ</t>
    <phoneticPr fontId="6"/>
  </si>
  <si>
    <t>Ⅰ</t>
    <phoneticPr fontId="6"/>
  </si>
  <si>
    <t>競 技 結 果 表</t>
    <rPh sb="0" eb="1">
      <t>セリ</t>
    </rPh>
    <rPh sb="2" eb="3">
      <t>ワザ</t>
    </rPh>
    <rPh sb="4" eb="5">
      <t>ユウ</t>
    </rPh>
    <rPh sb="6" eb="7">
      <t>ハテ</t>
    </rPh>
    <rPh sb="8" eb="9">
      <t>ヒョウ</t>
    </rPh>
    <phoneticPr fontId="6"/>
  </si>
  <si>
    <t>グループ</t>
    <phoneticPr fontId="6"/>
  </si>
  <si>
    <t>チーム名</t>
  </si>
  <si>
    <t>勝負</t>
    <rPh sb="0" eb="2">
      <t>ショウブ</t>
    </rPh>
    <phoneticPr fontId="6"/>
  </si>
  <si>
    <t>得失セット</t>
    <rPh sb="0" eb="2">
      <t>トクシツ</t>
    </rPh>
    <phoneticPr fontId="6"/>
  </si>
  <si>
    <t>得点率</t>
    <rPh sb="0" eb="2">
      <t>トクテン</t>
    </rPh>
    <rPh sb="2" eb="3">
      <t>リツ</t>
    </rPh>
    <phoneticPr fontId="6"/>
  </si>
  <si>
    <t>順位</t>
    <rPh sb="0" eb="2">
      <t>ジュンイ</t>
    </rPh>
    <phoneticPr fontId="6"/>
  </si>
  <si>
    <t>勝敗</t>
    <rPh sb="0" eb="2">
      <t>ショウハイ</t>
    </rPh>
    <phoneticPr fontId="6"/>
  </si>
  <si>
    <t>得失
セット</t>
    <phoneticPr fontId="6"/>
  </si>
  <si>
    <t>①</t>
    <phoneticPr fontId="6"/>
  </si>
  <si>
    <t>③</t>
    <phoneticPr fontId="6"/>
  </si>
  <si>
    <t>⑤</t>
    <phoneticPr fontId="6"/>
  </si>
  <si>
    <t>-</t>
    <phoneticPr fontId="6"/>
  </si>
  <si>
    <t>-</t>
    <phoneticPr fontId="6"/>
  </si>
  <si>
    <t>-</t>
    <phoneticPr fontId="6"/>
  </si>
  <si>
    <t>-</t>
  </si>
  <si>
    <t>-</t>
    <phoneticPr fontId="6"/>
  </si>
  <si>
    <t>-</t>
    <phoneticPr fontId="6"/>
  </si>
  <si>
    <t>1-6ｺｰﾄ</t>
    <phoneticPr fontId="6"/>
  </si>
  <si>
    <t>7-12ｺｰﾄ</t>
    <phoneticPr fontId="6"/>
  </si>
  <si>
    <t>13-16ｺｰﾄ</t>
    <phoneticPr fontId="6"/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</si>
  <si>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</si>
  <si>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</si>
  <si>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</si>
  <si>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</si>
  <si>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</si>
  <si>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</si>
  <si>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</si>
  <si>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</si>
  <si>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</si>
  <si>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</si>
  <si>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</si>
  <si>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</si>
  <si>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</si>
  <si>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</si>
  <si>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</si>
  <si>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</si>
  <si>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</si>
  <si>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</si>
  <si>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</si>
  <si>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</si>
  <si>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</si>
  <si>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</si>
  <si>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</si>
  <si>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</si>
  <si>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</si>
  <si>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</si>
  <si>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</si>
  <si>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</si>
  <si>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</si>
  <si>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</si>
  <si>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</si>
  <si>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</si>
  <si>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</si>
  <si>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</si>
  <si>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</si>
  <si>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</si>
  <si>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</si>
  <si>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</si>
  <si>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</si>
  <si>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</si>
  <si>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</si>
  <si>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</si>
  <si>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</si>
  <si>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</si>
  <si>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</si>
  <si>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</si>
  <si>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</si>
  <si>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</si>
  <si>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</si>
  <si>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</si>
  <si>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種目②</t>
    <rPh sb="0" eb="2">
      <t>シュモク</t>
    </rPh>
    <phoneticPr fontId="6"/>
  </si>
  <si>
    <t/>
  </si>
  <si>
    <t>年齢①</t>
    <rPh sb="0" eb="2">
      <t>ネンレイ</t>
    </rPh>
    <phoneticPr fontId="6"/>
  </si>
  <si>
    <t>年齢②</t>
    <rPh sb="0" eb="2">
      <t>ネンレイ</t>
    </rPh>
    <phoneticPr fontId="6"/>
  </si>
  <si>
    <t>G①</t>
    <phoneticPr fontId="6"/>
  </si>
  <si>
    <t>G②</t>
    <phoneticPr fontId="6"/>
  </si>
  <si>
    <t>財団カップソフトバレーボール大会　予選リーグ　　</t>
    <phoneticPr fontId="9"/>
  </si>
  <si>
    <t>会  場 ： 愛知県美浜少年自然の家</t>
    <rPh sb="7" eb="10">
      <t>アイチケン</t>
    </rPh>
    <rPh sb="10" eb="12">
      <t>ミハマ</t>
    </rPh>
    <rPh sb="12" eb="14">
      <t>ショウネン</t>
    </rPh>
    <rPh sb="14" eb="16">
      <t>シゼン</t>
    </rPh>
    <rPh sb="17" eb="18">
      <t>イエ</t>
    </rPh>
    <phoneticPr fontId="6"/>
  </si>
  <si>
    <t>【Aグループ】</t>
    <phoneticPr fontId="6"/>
  </si>
  <si>
    <t>期  日 ： 平成28年2月27日(土)</t>
    <phoneticPr fontId="6"/>
  </si>
  <si>
    <t>竹千代Ａ</t>
    <rPh sb="0" eb="1">
      <t>タケ</t>
    </rPh>
    <rPh sb="1" eb="3">
      <t>チヨ</t>
    </rPh>
    <phoneticPr fontId="1"/>
  </si>
  <si>
    <t>ミックスキャロット</t>
    <phoneticPr fontId="1"/>
  </si>
  <si>
    <t>Ａ</t>
    <phoneticPr fontId="1"/>
  </si>
  <si>
    <t>竹千代Ａ</t>
    <rPh sb="0" eb="1">
      <t>タケ</t>
    </rPh>
    <rPh sb="1" eb="3">
      <t>チヨ</t>
    </rPh>
    <phoneticPr fontId="1"/>
  </si>
  <si>
    <t>ミックスキャロット</t>
    <phoneticPr fontId="1"/>
  </si>
  <si>
    <t>【Ｂグループ】</t>
    <phoneticPr fontId="6"/>
  </si>
  <si>
    <t>ＡＣＥ</t>
    <phoneticPr fontId="1"/>
  </si>
  <si>
    <t>フリーランス</t>
    <phoneticPr fontId="1"/>
  </si>
  <si>
    <t>ビックランチ</t>
    <phoneticPr fontId="1"/>
  </si>
  <si>
    <t>Ｂ</t>
    <phoneticPr fontId="1"/>
  </si>
  <si>
    <t>【Ｃグループ】</t>
    <phoneticPr fontId="6"/>
  </si>
  <si>
    <t>Ｃ</t>
    <phoneticPr fontId="1"/>
  </si>
  <si>
    <t>タッチ</t>
    <phoneticPr fontId="1"/>
  </si>
  <si>
    <t>黒川ＳＶ９９</t>
    <rPh sb="0" eb="2">
      <t>クロカワ</t>
    </rPh>
    <phoneticPr fontId="1"/>
  </si>
  <si>
    <t>あづみ野Ｊ</t>
    <rPh sb="3" eb="4">
      <t>ノ</t>
    </rPh>
    <phoneticPr fontId="1"/>
  </si>
  <si>
    <t>【Ｄグループ】</t>
    <phoneticPr fontId="6"/>
  </si>
  <si>
    <t>Ｄ</t>
    <phoneticPr fontId="1"/>
  </si>
  <si>
    <t>Ｓｍｉｌｅ</t>
    <phoneticPr fontId="1"/>
  </si>
  <si>
    <t>ドリーム</t>
    <phoneticPr fontId="1"/>
  </si>
  <si>
    <t>【Ｅグループ】</t>
    <phoneticPr fontId="6"/>
  </si>
  <si>
    <t>Ｅ</t>
    <phoneticPr fontId="1"/>
  </si>
  <si>
    <t>海星</t>
    <rPh sb="0" eb="2">
      <t>カイセイ</t>
    </rPh>
    <phoneticPr fontId="1"/>
  </si>
  <si>
    <t>芳川</t>
    <rPh sb="0" eb="2">
      <t>ヨシカワ</t>
    </rPh>
    <phoneticPr fontId="1"/>
  </si>
  <si>
    <t>絆</t>
    <rPh sb="0" eb="1">
      <t>キズナ</t>
    </rPh>
    <phoneticPr fontId="1"/>
  </si>
  <si>
    <t>【Ｆグループ】</t>
    <phoneticPr fontId="6"/>
  </si>
  <si>
    <t>Ｆ</t>
    <phoneticPr fontId="1"/>
  </si>
  <si>
    <t>わかばマイナス</t>
    <phoneticPr fontId="1"/>
  </si>
  <si>
    <t>Ｔ・ＲＯＣＫＥＴＳ</t>
    <phoneticPr fontId="1"/>
  </si>
  <si>
    <t>竹千代Ｂ</t>
    <rPh sb="0" eb="1">
      <t>タケ</t>
    </rPh>
    <rPh sb="1" eb="3">
      <t>チヨ</t>
    </rPh>
    <phoneticPr fontId="1"/>
  </si>
  <si>
    <t>わかばプラス</t>
    <phoneticPr fontId="1"/>
  </si>
  <si>
    <t>財団カップBグループ</t>
    <phoneticPr fontId="6"/>
  </si>
  <si>
    <t>ACE</t>
    <phoneticPr fontId="1"/>
  </si>
  <si>
    <t>ビックランチ</t>
    <phoneticPr fontId="1"/>
  </si>
  <si>
    <t>財団カップＣグループ</t>
    <phoneticPr fontId="6"/>
  </si>
  <si>
    <t>財団カップＤグループ</t>
    <phoneticPr fontId="6"/>
  </si>
  <si>
    <t>財団カップＥグループ</t>
    <phoneticPr fontId="6"/>
  </si>
  <si>
    <t>財団カップＦグループ</t>
    <phoneticPr fontId="6"/>
  </si>
  <si>
    <t>Ｔ・ROCKETS</t>
    <phoneticPr fontId="1"/>
  </si>
  <si>
    <t>ミックスキャロット</t>
    <phoneticPr fontId="1"/>
  </si>
  <si>
    <t>ＡＣＥ</t>
    <phoneticPr fontId="1"/>
  </si>
  <si>
    <t>ビックランチ</t>
    <phoneticPr fontId="1"/>
  </si>
  <si>
    <t>タッチ</t>
    <phoneticPr fontId="1"/>
  </si>
  <si>
    <t>Dグループ</t>
    <phoneticPr fontId="1"/>
  </si>
  <si>
    <t>Eグループ</t>
    <phoneticPr fontId="1"/>
  </si>
  <si>
    <t>Fグループ</t>
    <phoneticPr fontId="1"/>
  </si>
  <si>
    <t>わかばプラス</t>
    <phoneticPr fontId="1"/>
  </si>
  <si>
    <t>Ｔ・ＲＯＣＫＥＴＳ</t>
    <phoneticPr fontId="1"/>
  </si>
  <si>
    <t>竹千代Ｂ</t>
    <rPh sb="0" eb="3">
      <t>タケチヨ</t>
    </rPh>
    <phoneticPr fontId="1"/>
  </si>
  <si>
    <t>コート№</t>
    <phoneticPr fontId="1"/>
  </si>
  <si>
    <r>
      <t>財団カップソフトバレーボール大会　</t>
    </r>
    <r>
      <rPr>
        <b/>
        <sz val="20"/>
        <color rgb="FF0070C0"/>
        <rFont val="ＭＳ Ｐゴシック"/>
        <family val="3"/>
        <charset val="128"/>
        <scheme val="minor"/>
      </rPr>
      <t>交流戦</t>
    </r>
    <r>
      <rPr>
        <sz val="20"/>
        <color rgb="FF0070C0"/>
        <rFont val="ＭＳ Ｐゴシック"/>
        <family val="3"/>
        <charset val="128"/>
        <scheme val="minor"/>
      </rPr>
      <t>　</t>
    </r>
    <rPh sb="0" eb="2">
      <t>ザイダン</t>
    </rPh>
    <rPh sb="14" eb="16">
      <t>タイカイ</t>
    </rPh>
    <rPh sb="17" eb="20">
      <t>コウリュウセン</t>
    </rPh>
    <phoneticPr fontId="1"/>
  </si>
  <si>
    <t>竹千代Ａ</t>
    <rPh sb="0" eb="3">
      <t>タケチヨ</t>
    </rPh>
    <phoneticPr fontId="1"/>
  </si>
  <si>
    <t>Ｓｍｉｌｅ</t>
    <phoneticPr fontId="1"/>
  </si>
  <si>
    <t>1①2
10-15
15-12
12-15</t>
    <phoneticPr fontId="1"/>
  </si>
  <si>
    <t>2②1
15-7
16-17
15-12</t>
    <phoneticPr fontId="1"/>
  </si>
  <si>
    <t>2①1
15-10
12-15
15-12</t>
    <phoneticPr fontId="1"/>
  </si>
  <si>
    <t>1②2
7-15
17-16
12-15</t>
    <phoneticPr fontId="1"/>
  </si>
  <si>
    <t>2③0
15-5
15-8</t>
    <phoneticPr fontId="1"/>
  </si>
  <si>
    <t>0③2
5-15
8-15</t>
    <phoneticPr fontId="1"/>
  </si>
  <si>
    <t>2①1
11-15
15-7
15-13</t>
    <phoneticPr fontId="1"/>
  </si>
  <si>
    <t>2②0
15-10
15-8</t>
    <phoneticPr fontId="1"/>
  </si>
  <si>
    <t>0③2
10-15
10-15</t>
    <phoneticPr fontId="1"/>
  </si>
  <si>
    <t>1①2
15-11
7-15
13-15</t>
    <phoneticPr fontId="1"/>
  </si>
  <si>
    <t>0②2
10-15
8-15</t>
    <phoneticPr fontId="1"/>
  </si>
  <si>
    <t>2③0
15-10
15-10</t>
    <phoneticPr fontId="1"/>
  </si>
  <si>
    <t>0①2
9-15
10-15</t>
    <phoneticPr fontId="1"/>
  </si>
  <si>
    <t>2②0
15-12
15-6</t>
    <phoneticPr fontId="1"/>
  </si>
  <si>
    <t>2③0
15-4
15-7</t>
    <phoneticPr fontId="1"/>
  </si>
  <si>
    <t>2①0
15-9
15-10</t>
    <phoneticPr fontId="1"/>
  </si>
  <si>
    <t>0②2
12-15
6-15</t>
    <phoneticPr fontId="1"/>
  </si>
  <si>
    <t>0③2
4-15
7-15</t>
    <phoneticPr fontId="1"/>
  </si>
  <si>
    <t>2①0
15-9
15-11</t>
    <phoneticPr fontId="1"/>
  </si>
  <si>
    <t>2②0
15-7
15-8</t>
    <phoneticPr fontId="1"/>
  </si>
  <si>
    <t>0③2
10-15
11-15</t>
    <phoneticPr fontId="1"/>
  </si>
  <si>
    <t>0①2
9-15
11-15</t>
    <phoneticPr fontId="1"/>
  </si>
  <si>
    <t>0②2
7-15
8-15</t>
    <phoneticPr fontId="1"/>
  </si>
  <si>
    <t>2③0
15-10
15-11</t>
    <phoneticPr fontId="1"/>
  </si>
  <si>
    <t>2①0
15-9
15-7</t>
    <phoneticPr fontId="1"/>
  </si>
  <si>
    <t>1②2
15-12
10-15
14-16</t>
    <phoneticPr fontId="1"/>
  </si>
  <si>
    <t>0①2
9-15
7-15</t>
    <phoneticPr fontId="1"/>
  </si>
  <si>
    <t>2②1
12-15
15-10
16-14</t>
    <phoneticPr fontId="1"/>
  </si>
  <si>
    <t>2①0
15-4
15-13</t>
    <phoneticPr fontId="1"/>
  </si>
  <si>
    <t>1②2
8-15
15-9
13-15</t>
    <phoneticPr fontId="1"/>
  </si>
  <si>
    <t>1③2
8-15
15-9
13-15</t>
    <phoneticPr fontId="1"/>
  </si>
  <si>
    <t>0①2
4-15
13-15</t>
    <phoneticPr fontId="1"/>
  </si>
  <si>
    <t>2②1
15-8
9-15
15-13</t>
    <phoneticPr fontId="1"/>
  </si>
  <si>
    <t>2③1
15-8
9-15
15-13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</si>
</sst>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rgb="FF0070C0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</cellStyleXfs>
  <cellXfs count="3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0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vertical="center"/>
    </xf>
    <xf numFmtId="0" fontId="10" fillId="0" borderId="0" xfId="7" applyFont="1" applyFill="1"/>
    <xf numFmtId="0" fontId="14" fillId="0" borderId="0" xfId="7" applyFont="1" applyFill="1" applyAlignment="1">
      <alignment vertical="center"/>
    </xf>
    <xf numFmtId="0" fontId="14" fillId="0" borderId="0" xfId="7" applyFont="1" applyFill="1"/>
    <xf numFmtId="0" fontId="12" fillId="0" borderId="0" xfId="8" applyFont="1" applyFill="1" applyAlignment="1">
      <alignment horizontal="left" vertical="center"/>
    </xf>
    <xf numFmtId="0" fontId="10" fillId="0" borderId="0" xfId="8" applyFont="1" applyFill="1" applyAlignment="1">
      <alignment horizontal="center" vertical="center"/>
    </xf>
    <xf numFmtId="176" fontId="12" fillId="0" borderId="0" xfId="7" applyNumberFormat="1" applyFont="1" applyFill="1" applyAlignment="1">
      <alignment vertical="center" shrinkToFit="1"/>
    </xf>
    <xf numFmtId="0" fontId="15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4" fillId="0" borderId="0" xfId="7" applyFont="1" applyFill="1" applyAlignment="1">
      <alignment horizontal="left" vertical="center"/>
    </xf>
    <xf numFmtId="0" fontId="12" fillId="0" borderId="0" xfId="7" applyFont="1" applyFill="1" applyAlignment="1">
      <alignment vertical="center"/>
    </xf>
    <xf numFmtId="0" fontId="11" fillId="0" borderId="0" xfId="7" applyFont="1" applyFill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 shrinkToFit="1"/>
    </xf>
    <xf numFmtId="0" fontId="10" fillId="0" borderId="2" xfId="7" applyFont="1" applyFill="1" applyBorder="1" applyAlignment="1">
      <alignment horizontal="center" vertical="center"/>
    </xf>
    <xf numFmtId="0" fontId="17" fillId="0" borderId="26" xfId="7" applyFont="1" applyFill="1" applyBorder="1" applyAlignment="1">
      <alignment horizontal="center" vertical="center" shrinkToFit="1"/>
    </xf>
    <xf numFmtId="0" fontId="10" fillId="0" borderId="13" xfId="7" applyFont="1" applyFill="1" applyBorder="1" applyAlignment="1">
      <alignment horizontal="center" vertical="center" shrinkToFit="1"/>
    </xf>
    <xf numFmtId="0" fontId="10" fillId="0" borderId="14" xfId="7" applyFont="1" applyFill="1" applyBorder="1" applyAlignment="1">
      <alignment horizontal="center" vertical="center" shrinkToFit="1"/>
    </xf>
    <xf numFmtId="0" fontId="16" fillId="0" borderId="29" xfId="7" applyFont="1" applyFill="1" applyBorder="1" applyAlignment="1">
      <alignment horizontal="center" vertical="center" shrinkToFit="1"/>
    </xf>
    <xf numFmtId="0" fontId="10" fillId="0" borderId="29" xfId="7" applyFont="1" applyFill="1" applyBorder="1" applyAlignment="1">
      <alignment horizontal="center" vertical="center"/>
    </xf>
    <xf numFmtId="0" fontId="17" fillId="0" borderId="29" xfId="7" applyFont="1" applyFill="1" applyBorder="1" applyAlignment="1">
      <alignment horizontal="center" vertical="center" shrinkToFit="1"/>
    </xf>
    <xf numFmtId="0" fontId="10" fillId="0" borderId="30" xfId="7" applyFont="1" applyFill="1" applyBorder="1" applyAlignment="1">
      <alignment horizontal="center" vertical="center" shrinkToFit="1"/>
    </xf>
    <xf numFmtId="0" fontId="10" fillId="0" borderId="0" xfId="7" applyFont="1" applyFill="1" applyBorder="1" applyAlignment="1">
      <alignment horizontal="center" vertical="center" shrinkToFit="1"/>
    </xf>
    <xf numFmtId="0" fontId="10" fillId="0" borderId="10" xfId="7" applyFont="1" applyFill="1" applyBorder="1" applyAlignment="1">
      <alignment horizontal="center" vertical="center" shrinkToFit="1"/>
    </xf>
    <xf numFmtId="0" fontId="16" fillId="0" borderId="31" xfId="7" applyFont="1" applyFill="1" applyBorder="1" applyAlignment="1">
      <alignment horizontal="center" vertical="center" shrinkToFit="1"/>
    </xf>
    <xf numFmtId="0" fontId="10" fillId="0" borderId="8" xfId="7" applyFont="1" applyFill="1" applyBorder="1" applyAlignment="1">
      <alignment horizontal="center" vertical="center"/>
    </xf>
    <xf numFmtId="0" fontId="17" fillId="0" borderId="32" xfId="7" applyFont="1" applyFill="1" applyBorder="1" applyAlignment="1">
      <alignment horizontal="center" vertical="center" shrinkToFit="1"/>
    </xf>
    <xf numFmtId="0" fontId="10" fillId="0" borderId="33" xfId="7" applyFont="1" applyFill="1" applyBorder="1" applyAlignment="1">
      <alignment horizontal="center" vertical="center" shrinkToFit="1"/>
    </xf>
    <xf numFmtId="0" fontId="10" fillId="0" borderId="9" xfId="7" applyFont="1" applyFill="1" applyBorder="1" applyAlignment="1">
      <alignment horizontal="center" vertical="center" shrinkToFit="1"/>
    </xf>
    <xf numFmtId="0" fontId="10" fillId="0" borderId="11" xfId="7" applyFont="1" applyFill="1" applyBorder="1" applyAlignment="1">
      <alignment horizontal="center" vertical="center" shrinkToFit="1"/>
    </xf>
    <xf numFmtId="0" fontId="10" fillId="0" borderId="26" xfId="7" applyFont="1" applyFill="1" applyBorder="1" applyAlignment="1">
      <alignment horizontal="center" vertical="center"/>
    </xf>
    <xf numFmtId="0" fontId="10" fillId="0" borderId="36" xfId="7" applyFont="1" applyFill="1" applyBorder="1" applyAlignment="1">
      <alignment horizontal="center" vertical="center" shrinkToFit="1"/>
    </xf>
    <xf numFmtId="0" fontId="10" fillId="0" borderId="32" xfId="7" applyFont="1" applyFill="1" applyBorder="1" applyAlignment="1">
      <alignment horizontal="center" vertical="center"/>
    </xf>
    <xf numFmtId="0" fontId="10" fillId="0" borderId="38" xfId="7" applyFont="1" applyFill="1" applyBorder="1" applyAlignment="1">
      <alignment horizontal="center" vertical="center" shrinkToFit="1"/>
    </xf>
    <xf numFmtId="0" fontId="16" fillId="0" borderId="0" xfId="7" applyFont="1" applyFill="1" applyBorder="1" applyAlignment="1">
      <alignment horizontal="center" vertical="center" shrinkToFit="1"/>
    </xf>
    <xf numFmtId="0" fontId="17" fillId="0" borderId="0" xfId="7" applyFont="1" applyFill="1" applyBorder="1" applyAlignment="1">
      <alignment horizontal="center" vertical="center" shrinkToFit="1"/>
    </xf>
    <xf numFmtId="0" fontId="10" fillId="0" borderId="0" xfId="7" applyFont="1" applyFill="1" applyBorder="1"/>
    <xf numFmtId="0" fontId="10" fillId="0" borderId="40" xfId="7" applyFont="1" applyFill="1" applyBorder="1" applyAlignment="1">
      <alignment horizontal="center" vertical="center"/>
    </xf>
    <xf numFmtId="58" fontId="10" fillId="0" borderId="40" xfId="7" applyNumberFormat="1" applyFont="1" applyFill="1" applyBorder="1" applyAlignment="1">
      <alignment horizontal="center" vertical="center"/>
    </xf>
    <xf numFmtId="0" fontId="10" fillId="0" borderId="43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center"/>
    </xf>
    <xf numFmtId="0" fontId="16" fillId="0" borderId="0" xfId="7" applyFont="1" applyFill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6" fillId="0" borderId="9" xfId="7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4" fillId="0" borderId="0" xfId="1" applyFill="1">
      <alignment vertical="center"/>
    </xf>
    <xf numFmtId="0" fontId="4" fillId="0" borderId="3" xfId="1" applyFill="1" applyBorder="1">
      <alignment vertical="center"/>
    </xf>
    <xf numFmtId="0" fontId="4" fillId="0" borderId="5" xfId="1" applyFill="1" applyBorder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3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ill="1" applyBorder="1">
      <alignment vertical="center"/>
    </xf>
    <xf numFmtId="0" fontId="10" fillId="0" borderId="0" xfId="7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shrinkToFit="1"/>
    </xf>
    <xf numFmtId="0" fontId="10" fillId="0" borderId="43" xfId="7" applyFont="1" applyFill="1" applyBorder="1" applyAlignment="1">
      <alignment horizontal="center" vertical="center"/>
    </xf>
    <xf numFmtId="0" fontId="10" fillId="0" borderId="40" xfId="7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center" vertical="center" shrinkToFit="1"/>
    </xf>
    <xf numFmtId="0" fontId="10" fillId="0" borderId="0" xfId="7" applyFont="1" applyFill="1" applyAlignment="1">
      <alignment horizontal="center" vertical="center"/>
    </xf>
    <xf numFmtId="0" fontId="19" fillId="4" borderId="0" xfId="7" applyFont="1" applyFill="1" applyBorder="1" applyAlignment="1">
      <alignment horizontal="center" vertical="center"/>
    </xf>
    <xf numFmtId="0" fontId="19" fillId="4" borderId="9" xfId="7" applyFont="1" applyFill="1" applyBorder="1" applyAlignment="1">
      <alignment horizontal="center" vertical="center"/>
    </xf>
    <xf numFmtId="0" fontId="19" fillId="4" borderId="10" xfId="7" applyFont="1" applyFill="1" applyBorder="1" applyAlignment="1">
      <alignment horizontal="center" vertical="center"/>
    </xf>
    <xf numFmtId="0" fontId="19" fillId="4" borderId="11" xfId="7" applyFont="1" applyFill="1" applyBorder="1" applyAlignment="1">
      <alignment horizontal="center" vertical="center"/>
    </xf>
    <xf numFmtId="0" fontId="19" fillId="4" borderId="43" xfId="7" applyFont="1" applyFill="1" applyBorder="1" applyAlignment="1">
      <alignment horizontal="center" vertical="center"/>
    </xf>
    <xf numFmtId="0" fontId="19" fillId="4" borderId="48" xfId="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 vertical="center" shrinkToFit="1"/>
    </xf>
    <xf numFmtId="0" fontId="19" fillId="4" borderId="14" xfId="7" applyFont="1" applyFill="1" applyBorder="1" applyAlignment="1">
      <alignment horizontal="center" vertical="center"/>
    </xf>
    <xf numFmtId="0" fontId="19" fillId="4" borderId="13" xfId="7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9" fillId="4" borderId="44" xfId="7" applyFont="1" applyFill="1" applyBorder="1" applyAlignment="1">
      <alignment horizontal="center" vertical="center"/>
    </xf>
    <xf numFmtId="0" fontId="19" fillId="4" borderId="53" xfId="7" applyFont="1" applyFill="1" applyBorder="1" applyAlignment="1">
      <alignment horizontal="center" vertical="center"/>
    </xf>
    <xf numFmtId="0" fontId="19" fillId="4" borderId="76" xfId="7" applyFont="1" applyFill="1" applyBorder="1" applyAlignment="1">
      <alignment horizontal="center" vertical="center"/>
    </xf>
    <xf numFmtId="0" fontId="19" fillId="4" borderId="72" xfId="7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2" fillId="8" borderId="7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shrinkToFit="1"/>
    </xf>
    <xf numFmtId="0" fontId="19" fillId="4" borderId="18" xfId="7" applyFont="1" applyFill="1" applyBorder="1" applyAlignment="1">
      <alignment horizontal="center" vertical="center"/>
    </xf>
    <xf numFmtId="0" fontId="19" fillId="4" borderId="22" xfId="7" applyFont="1" applyFill="1" applyBorder="1" applyAlignment="1">
      <alignment horizontal="center" vertical="center"/>
    </xf>
    <xf numFmtId="0" fontId="19" fillId="4" borderId="0" xfId="7" applyFont="1" applyFill="1" applyBorder="1" applyAlignment="1">
      <alignment horizontal="center" vertical="center"/>
    </xf>
    <xf numFmtId="0" fontId="19" fillId="4" borderId="9" xfId="7" applyFont="1" applyFill="1" applyBorder="1" applyAlignment="1">
      <alignment horizontal="center" vertical="center"/>
    </xf>
    <xf numFmtId="0" fontId="19" fillId="4" borderId="10" xfId="7" applyFont="1" applyFill="1" applyBorder="1" applyAlignment="1">
      <alignment horizontal="center" vertical="center"/>
    </xf>
    <xf numFmtId="0" fontId="19" fillId="4" borderId="11" xfId="7" applyFont="1" applyFill="1" applyBorder="1" applyAlignment="1">
      <alignment horizontal="center" vertical="center"/>
    </xf>
    <xf numFmtId="0" fontId="10" fillId="0" borderId="0" xfId="7" applyFont="1" applyFill="1" applyAlignment="1">
      <alignment horizontal="center" vertical="center"/>
    </xf>
    <xf numFmtId="2" fontId="19" fillId="4" borderId="12" xfId="7" applyNumberFormat="1" applyFont="1" applyFill="1" applyBorder="1" applyAlignment="1">
      <alignment horizontal="center" vertical="center"/>
    </xf>
    <xf numFmtId="2" fontId="19" fillId="4" borderId="14" xfId="7" applyNumberFormat="1" applyFont="1" applyFill="1" applyBorder="1" applyAlignment="1">
      <alignment horizontal="center" vertical="center"/>
    </xf>
    <xf numFmtId="2" fontId="19" fillId="4" borderId="13" xfId="7" applyNumberFormat="1" applyFont="1" applyFill="1" applyBorder="1" applyAlignment="1">
      <alignment horizontal="center" vertical="center"/>
    </xf>
    <xf numFmtId="2" fontId="19" fillId="4" borderId="18" xfId="7" applyNumberFormat="1" applyFont="1" applyFill="1" applyBorder="1" applyAlignment="1">
      <alignment horizontal="center" vertical="center"/>
    </xf>
    <xf numFmtId="2" fontId="19" fillId="4" borderId="0" xfId="7" applyNumberFormat="1" applyFont="1" applyFill="1" applyBorder="1" applyAlignment="1">
      <alignment horizontal="center" vertical="center"/>
    </xf>
    <xf numFmtId="2" fontId="19" fillId="4" borderId="10" xfId="7" applyNumberFormat="1" applyFont="1" applyFill="1" applyBorder="1" applyAlignment="1">
      <alignment horizontal="center" vertical="center"/>
    </xf>
    <xf numFmtId="2" fontId="19" fillId="4" borderId="2" xfId="7" applyNumberFormat="1" applyFont="1" applyFill="1" applyBorder="1" applyAlignment="1">
      <alignment horizontal="center" vertical="center"/>
    </xf>
    <xf numFmtId="2" fontId="19" fillId="4" borderId="54" xfId="7" applyNumberFormat="1" applyFont="1" applyFill="1" applyBorder="1" applyAlignment="1">
      <alignment horizontal="center" vertical="center"/>
    </xf>
    <xf numFmtId="2" fontId="19" fillId="4" borderId="8" xfId="7" applyNumberFormat="1" applyFont="1" applyFill="1" applyBorder="1" applyAlignment="1">
      <alignment horizontal="center" vertical="center"/>
    </xf>
    <xf numFmtId="0" fontId="20" fillId="4" borderId="70" xfId="7" applyFont="1" applyFill="1" applyBorder="1" applyAlignment="1">
      <alignment horizontal="center" vertical="center"/>
    </xf>
    <xf numFmtId="0" fontId="10" fillId="0" borderId="52" xfId="7" applyFont="1" applyFill="1" applyBorder="1" applyAlignment="1">
      <alignment horizontal="center" vertical="center"/>
    </xf>
    <xf numFmtId="0" fontId="17" fillId="0" borderId="75" xfId="7" applyFont="1" applyFill="1" applyBorder="1" applyAlignment="1">
      <alignment horizontal="center" vertical="center" shrinkToFit="1"/>
    </xf>
    <xf numFmtId="0" fontId="17" fillId="0" borderId="14" xfId="7" applyFont="1" applyFill="1" applyBorder="1" applyAlignment="1">
      <alignment horizontal="center" vertical="center" shrinkToFit="1"/>
    </xf>
    <xf numFmtId="0" fontId="17" fillId="0" borderId="76" xfId="7" applyFont="1" applyFill="1" applyBorder="1" applyAlignment="1">
      <alignment horizontal="center" vertical="center" shrinkToFit="1"/>
    </xf>
    <xf numFmtId="0" fontId="17" fillId="0" borderId="52" xfId="7" applyFont="1" applyFill="1" applyBorder="1" applyAlignment="1">
      <alignment horizontal="center" vertical="center" shrinkToFit="1"/>
    </xf>
    <xf numFmtId="0" fontId="17" fillId="0" borderId="0" xfId="7" applyFont="1" applyFill="1" applyBorder="1" applyAlignment="1">
      <alignment horizontal="center" vertical="center" shrinkToFit="1"/>
    </xf>
    <xf numFmtId="0" fontId="17" fillId="0" borderId="53" xfId="7" applyFont="1" applyFill="1" applyBorder="1" applyAlignment="1">
      <alignment horizontal="center" vertical="center" shrinkToFit="1"/>
    </xf>
    <xf numFmtId="0" fontId="17" fillId="0" borderId="71" xfId="7" applyFont="1" applyFill="1" applyBorder="1" applyAlignment="1">
      <alignment horizontal="center" vertical="center" shrinkToFit="1"/>
    </xf>
    <xf numFmtId="0" fontId="17" fillId="0" borderId="9" xfId="7" applyFont="1" applyFill="1" applyBorder="1" applyAlignment="1">
      <alignment horizontal="center" vertical="center" shrinkToFit="1"/>
    </xf>
    <xf numFmtId="0" fontId="17" fillId="0" borderId="72" xfId="7" applyFont="1" applyFill="1" applyBorder="1" applyAlignment="1">
      <alignment horizontal="center" vertical="center" shrinkToFit="1"/>
    </xf>
    <xf numFmtId="0" fontId="18" fillId="0" borderId="75" xfId="7" applyFont="1" applyFill="1" applyBorder="1" applyAlignment="1">
      <alignment horizontal="center" vertical="center" wrapText="1"/>
    </xf>
    <xf numFmtId="0" fontId="18" fillId="0" borderId="52" xfId="7" applyFont="1" applyFill="1" applyBorder="1" applyAlignment="1">
      <alignment horizontal="center" vertical="center" wrapText="1"/>
    </xf>
    <xf numFmtId="0" fontId="18" fillId="0" borderId="71" xfId="7" applyFont="1" applyFill="1" applyBorder="1" applyAlignment="1">
      <alignment horizontal="center" vertical="center" wrapText="1"/>
    </xf>
    <xf numFmtId="0" fontId="19" fillId="4" borderId="77" xfId="7" applyFont="1" applyFill="1" applyBorder="1" applyAlignment="1">
      <alignment horizontal="center" vertical="center"/>
    </xf>
    <xf numFmtId="0" fontId="19" fillId="4" borderId="78" xfId="7" applyFont="1" applyFill="1" applyBorder="1" applyAlignment="1">
      <alignment horizontal="center" vertical="center"/>
    </xf>
    <xf numFmtId="0" fontId="19" fillId="4" borderId="79" xfId="7" applyFont="1" applyFill="1" applyBorder="1" applyAlignment="1">
      <alignment horizontal="center" vertical="center"/>
    </xf>
    <xf numFmtId="0" fontId="19" fillId="4" borderId="81" xfId="7" applyFont="1" applyFill="1" applyBorder="1" applyAlignment="1">
      <alignment horizontal="center" vertical="center"/>
    </xf>
    <xf numFmtId="0" fontId="19" fillId="4" borderId="68" xfId="7" applyFont="1" applyFill="1" applyBorder="1" applyAlignment="1">
      <alignment horizontal="center" vertical="center"/>
    </xf>
    <xf numFmtId="0" fontId="19" fillId="4" borderId="69" xfId="7" applyFont="1" applyFill="1" applyBorder="1" applyAlignment="1">
      <alignment horizontal="center" vertical="center"/>
    </xf>
    <xf numFmtId="0" fontId="19" fillId="4" borderId="82" xfId="7" applyFont="1" applyFill="1" applyBorder="1" applyAlignment="1">
      <alignment horizontal="center" vertical="center"/>
    </xf>
    <xf numFmtId="0" fontId="19" fillId="4" borderId="73" xfId="7" applyFont="1" applyFill="1" applyBorder="1" applyAlignment="1">
      <alignment horizontal="center" vertical="center"/>
    </xf>
    <xf numFmtId="0" fontId="19" fillId="4" borderId="74" xfId="7" applyFont="1" applyFill="1" applyBorder="1" applyAlignment="1">
      <alignment horizontal="center" vertical="center"/>
    </xf>
    <xf numFmtId="0" fontId="19" fillId="4" borderId="80" xfId="7" applyFont="1" applyFill="1" applyBorder="1" applyAlignment="1">
      <alignment horizontal="center" vertical="center"/>
    </xf>
    <xf numFmtId="0" fontId="19" fillId="4" borderId="4" xfId="7" applyFont="1" applyFill="1" applyBorder="1" applyAlignment="1">
      <alignment horizontal="center" vertical="center"/>
    </xf>
    <xf numFmtId="0" fontId="19" fillId="4" borderId="5" xfId="7" applyFont="1" applyFill="1" applyBorder="1" applyAlignment="1">
      <alignment horizontal="center" vertical="center"/>
    </xf>
    <xf numFmtId="2" fontId="19" fillId="4" borderId="49" xfId="7" applyNumberFormat="1" applyFont="1" applyFill="1" applyBorder="1" applyAlignment="1">
      <alignment horizontal="center" vertical="center"/>
    </xf>
    <xf numFmtId="0" fontId="20" fillId="4" borderId="67" xfId="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 vertical="center"/>
    </xf>
    <xf numFmtId="0" fontId="10" fillId="0" borderId="41" xfId="7" applyFont="1" applyFill="1" applyBorder="1" applyAlignment="1">
      <alignment horizontal="center" vertical="center"/>
    </xf>
    <xf numFmtId="0" fontId="10" fillId="0" borderId="51" xfId="7" applyFont="1" applyFill="1" applyBorder="1" applyAlignment="1">
      <alignment horizontal="center" vertical="center"/>
    </xf>
    <xf numFmtId="0" fontId="10" fillId="0" borderId="83" xfId="7" applyFont="1" applyFill="1" applyBorder="1" applyAlignment="1">
      <alignment horizontal="center" vertical="center"/>
    </xf>
    <xf numFmtId="0" fontId="17" fillId="0" borderId="42" xfId="7" applyFont="1" applyFill="1" applyBorder="1" applyAlignment="1">
      <alignment horizontal="center" vertical="center" shrinkToFit="1"/>
    </xf>
    <xf numFmtId="0" fontId="17" fillId="0" borderId="43" xfId="7" applyFont="1" applyFill="1" applyBorder="1" applyAlignment="1">
      <alignment horizontal="center" vertical="center" shrinkToFit="1"/>
    </xf>
    <xf numFmtId="0" fontId="17" fillId="0" borderId="44" xfId="7" applyFont="1" applyFill="1" applyBorder="1" applyAlignment="1">
      <alignment horizontal="center" vertical="center" shrinkToFit="1"/>
    </xf>
    <xf numFmtId="0" fontId="18" fillId="0" borderId="42" xfId="7" applyFont="1" applyFill="1" applyBorder="1" applyAlignment="1">
      <alignment horizontal="center" vertical="center" wrapText="1"/>
    </xf>
    <xf numFmtId="0" fontId="19" fillId="4" borderId="65" xfId="7" applyFont="1" applyFill="1" applyBorder="1" applyAlignment="1">
      <alignment horizontal="center" vertical="center"/>
    </xf>
    <xf numFmtId="0" fontId="19" fillId="4" borderId="66" xfId="7" applyFont="1" applyFill="1" applyBorder="1" applyAlignment="1">
      <alignment horizontal="center" vertical="center"/>
    </xf>
    <xf numFmtId="0" fontId="19" fillId="4" borderId="42" xfId="7" applyFont="1" applyFill="1" applyBorder="1" applyAlignment="1">
      <alignment horizontal="center" vertical="center"/>
    </xf>
    <xf numFmtId="0" fontId="19" fillId="4" borderId="52" xfId="7" applyFont="1" applyFill="1" applyBorder="1" applyAlignment="1">
      <alignment horizontal="center" vertical="center"/>
    </xf>
    <xf numFmtId="0" fontId="19" fillId="4" borderId="43" xfId="7" applyFont="1" applyFill="1" applyBorder="1" applyAlignment="1">
      <alignment horizontal="center" vertical="center"/>
    </xf>
    <xf numFmtId="0" fontId="19" fillId="4" borderId="48" xfId="7" applyFont="1" applyFill="1" applyBorder="1" applyAlignment="1">
      <alignment horizontal="center" vertical="center"/>
    </xf>
    <xf numFmtId="2" fontId="19" fillId="4" borderId="47" xfId="7" applyNumberFormat="1" applyFont="1" applyFill="1" applyBorder="1" applyAlignment="1">
      <alignment horizontal="center" vertical="center"/>
    </xf>
    <xf numFmtId="2" fontId="19" fillId="4" borderId="43" xfId="7" applyNumberFormat="1" applyFont="1" applyFill="1" applyBorder="1" applyAlignment="1">
      <alignment horizontal="center" vertical="center"/>
    </xf>
    <xf numFmtId="2" fontId="19" fillId="4" borderId="48" xfId="7" applyNumberFormat="1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8" fillId="0" borderId="41" xfId="7" applyFont="1" applyFill="1" applyBorder="1" applyAlignment="1">
      <alignment horizontal="center" vertical="center" textRotation="255"/>
    </xf>
    <xf numFmtId="0" fontId="18" fillId="0" borderId="51" xfId="7" applyFont="1" applyFill="1" applyBorder="1" applyAlignment="1">
      <alignment horizontal="center" vertical="center" textRotation="255"/>
    </xf>
    <xf numFmtId="0" fontId="18" fillId="0" borderId="56" xfId="7" applyFont="1" applyFill="1" applyBorder="1" applyAlignment="1">
      <alignment horizontal="center" vertical="center" textRotation="255"/>
    </xf>
    <xf numFmtId="0" fontId="10" fillId="0" borderId="42" xfId="7" applyFont="1" applyFill="1" applyBorder="1" applyAlignment="1">
      <alignment horizontal="center" vertical="center"/>
    </xf>
    <xf numFmtId="0" fontId="10" fillId="0" borderId="43" xfId="7" applyFont="1" applyFill="1" applyBorder="1" applyAlignment="1">
      <alignment horizontal="center" vertical="center"/>
    </xf>
    <xf numFmtId="0" fontId="10" fillId="0" borderId="44" xfId="7" applyFont="1" applyFill="1" applyBorder="1" applyAlignment="1">
      <alignment horizontal="center" vertical="center"/>
    </xf>
    <xf numFmtId="0" fontId="10" fillId="0" borderId="53" xfId="7" applyFont="1" applyFill="1" applyBorder="1" applyAlignment="1">
      <alignment horizontal="center" vertical="center"/>
    </xf>
    <xf numFmtId="0" fontId="10" fillId="0" borderId="57" xfId="7" applyFont="1" applyFill="1" applyBorder="1" applyAlignment="1">
      <alignment horizontal="center" vertical="center"/>
    </xf>
    <xf numFmtId="0" fontId="10" fillId="0" borderId="40" xfId="7" applyFont="1" applyFill="1" applyBorder="1" applyAlignment="1">
      <alignment horizontal="center" vertical="center"/>
    </xf>
    <xf numFmtId="0" fontId="10" fillId="0" borderId="58" xfId="7" applyFont="1" applyFill="1" applyBorder="1" applyAlignment="1">
      <alignment horizontal="center" vertical="center"/>
    </xf>
    <xf numFmtId="0" fontId="17" fillId="0" borderId="45" xfId="7" applyFont="1" applyFill="1" applyBorder="1" applyAlignment="1">
      <alignment horizontal="center" vertical="center" shrinkToFit="1"/>
    </xf>
    <xf numFmtId="0" fontId="17" fillId="0" borderId="46" xfId="7" applyFont="1" applyFill="1" applyBorder="1" applyAlignment="1">
      <alignment horizontal="center" vertical="center" shrinkToFit="1"/>
    </xf>
    <xf numFmtId="0" fontId="17" fillId="0" borderId="5" xfId="7" applyFont="1" applyFill="1" applyBorder="1" applyAlignment="1">
      <alignment horizontal="center" vertical="center" shrinkToFit="1"/>
    </xf>
    <xf numFmtId="0" fontId="17" fillId="0" borderId="6" xfId="7" applyFont="1" applyFill="1" applyBorder="1" applyAlignment="1">
      <alignment horizontal="center" vertical="center" shrinkToFit="1"/>
    </xf>
    <xf numFmtId="0" fontId="17" fillId="0" borderId="59" xfId="7" applyFont="1" applyFill="1" applyBorder="1" applyAlignment="1">
      <alignment horizontal="center" vertical="center" shrinkToFit="1"/>
    </xf>
    <xf numFmtId="0" fontId="17" fillId="0" borderId="60" xfId="7" applyFont="1" applyFill="1" applyBorder="1" applyAlignment="1">
      <alignment horizontal="center" vertical="center" shrinkToFit="1"/>
    </xf>
    <xf numFmtId="0" fontId="17" fillId="0" borderId="47" xfId="7" applyFont="1" applyFill="1" applyBorder="1" applyAlignment="1">
      <alignment horizontal="center" vertical="center" shrinkToFit="1"/>
    </xf>
    <xf numFmtId="0" fontId="17" fillId="0" borderId="48" xfId="7" applyFont="1" applyFill="1" applyBorder="1" applyAlignment="1">
      <alignment horizontal="center" vertical="center" shrinkToFit="1"/>
    </xf>
    <xf numFmtId="0" fontId="17" fillId="0" borderId="18" xfId="7" applyFont="1" applyFill="1" applyBorder="1" applyAlignment="1">
      <alignment horizontal="center" vertical="center" shrinkToFit="1"/>
    </xf>
    <xf numFmtId="0" fontId="17" fillId="0" borderId="10" xfId="7" applyFont="1" applyFill="1" applyBorder="1" applyAlignment="1">
      <alignment horizontal="center" vertical="center" shrinkToFit="1"/>
    </xf>
    <xf numFmtId="0" fontId="17" fillId="0" borderId="61" xfId="7" applyFont="1" applyFill="1" applyBorder="1" applyAlignment="1">
      <alignment horizontal="center" vertical="center" shrinkToFit="1"/>
    </xf>
    <xf numFmtId="0" fontId="17" fillId="0" borderId="40" xfId="7" applyFont="1" applyFill="1" applyBorder="1" applyAlignment="1">
      <alignment horizontal="center" vertical="center" shrinkToFit="1"/>
    </xf>
    <xf numFmtId="0" fontId="17" fillId="0" borderId="62" xfId="7" applyFont="1" applyFill="1" applyBorder="1" applyAlignment="1">
      <alignment horizontal="center" vertical="center" shrinkToFit="1"/>
    </xf>
    <xf numFmtId="0" fontId="10" fillId="0" borderId="48" xfId="7" applyFont="1" applyFill="1" applyBorder="1" applyAlignment="1">
      <alignment horizontal="center" vertical="center"/>
    </xf>
    <xf numFmtId="0" fontId="10" fillId="0" borderId="10" xfId="7" applyFont="1" applyFill="1" applyBorder="1" applyAlignment="1">
      <alignment horizontal="center" vertical="center"/>
    </xf>
    <xf numFmtId="0" fontId="10" fillId="0" borderId="62" xfId="7" applyFont="1" applyFill="1" applyBorder="1" applyAlignment="1">
      <alignment horizontal="center" vertical="center"/>
    </xf>
    <xf numFmtId="0" fontId="10" fillId="0" borderId="47" xfId="7" applyFont="1" applyFill="1" applyBorder="1" applyAlignment="1">
      <alignment horizontal="center" vertical="center"/>
    </xf>
    <xf numFmtId="0" fontId="10" fillId="0" borderId="18" xfId="7" applyFont="1" applyFill="1" applyBorder="1" applyAlignment="1">
      <alignment horizontal="center" vertical="center"/>
    </xf>
    <xf numFmtId="0" fontId="10" fillId="0" borderId="61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center" vertical="center"/>
    </xf>
    <xf numFmtId="0" fontId="10" fillId="0" borderId="54" xfId="7" applyFont="1" applyFill="1" applyBorder="1" applyAlignment="1">
      <alignment horizontal="center" vertical="center"/>
    </xf>
    <xf numFmtId="0" fontId="10" fillId="0" borderId="63" xfId="7" applyFont="1" applyFill="1" applyBorder="1" applyAlignment="1">
      <alignment horizontal="center" vertical="center"/>
    </xf>
    <xf numFmtId="0" fontId="10" fillId="0" borderId="50" xfId="7" applyFont="1" applyFill="1" applyBorder="1" applyAlignment="1">
      <alignment horizontal="center" vertical="center"/>
    </xf>
    <xf numFmtId="0" fontId="10" fillId="0" borderId="55" xfId="7" applyFont="1" applyFill="1" applyBorder="1" applyAlignment="1">
      <alignment horizontal="center" vertical="center"/>
    </xf>
    <xf numFmtId="0" fontId="10" fillId="0" borderId="64" xfId="7" applyFont="1" applyFill="1" applyBorder="1" applyAlignment="1">
      <alignment horizontal="center" vertical="center"/>
    </xf>
    <xf numFmtId="0" fontId="10" fillId="0" borderId="0" xfId="7" applyFont="1" applyFill="1" applyAlignment="1">
      <alignment horizontal="center"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 shrinkToFit="1"/>
    </xf>
    <xf numFmtId="0" fontId="14" fillId="0" borderId="0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5" borderId="12" xfId="7" applyFont="1" applyFill="1" applyBorder="1" applyAlignment="1">
      <alignment horizontal="center" vertical="center" shrinkToFit="1"/>
    </xf>
    <xf numFmtId="0" fontId="12" fillId="5" borderId="14" xfId="7" applyFont="1" applyFill="1" applyBorder="1" applyAlignment="1">
      <alignment horizontal="center" vertical="center" shrinkToFit="1"/>
    </xf>
    <xf numFmtId="0" fontId="12" fillId="5" borderId="13" xfId="7" applyFont="1" applyFill="1" applyBorder="1" applyAlignment="1">
      <alignment horizontal="center" vertical="center" shrinkToFit="1"/>
    </xf>
    <xf numFmtId="0" fontId="12" fillId="5" borderId="18" xfId="7" applyFont="1" applyFill="1" applyBorder="1" applyAlignment="1">
      <alignment horizontal="center" vertical="center" shrinkToFit="1"/>
    </xf>
    <xf numFmtId="0" fontId="12" fillId="5" borderId="0" xfId="7" applyFont="1" applyFill="1" applyBorder="1" applyAlignment="1">
      <alignment horizontal="center" vertical="center" shrinkToFit="1"/>
    </xf>
    <xf numFmtId="0" fontId="12" fillId="5" borderId="10" xfId="7" applyFont="1" applyFill="1" applyBorder="1" applyAlignment="1">
      <alignment horizontal="center" vertical="center" shrinkToFit="1"/>
    </xf>
    <xf numFmtId="0" fontId="12" fillId="5" borderId="22" xfId="7" applyFont="1" applyFill="1" applyBorder="1" applyAlignment="1">
      <alignment horizontal="center" vertical="center" shrinkToFit="1"/>
    </xf>
    <xf numFmtId="0" fontId="12" fillId="5" borderId="9" xfId="7" applyFont="1" applyFill="1" applyBorder="1" applyAlignment="1">
      <alignment horizontal="center" vertical="center" shrinkToFit="1"/>
    </xf>
    <xf numFmtId="0" fontId="12" fillId="5" borderId="11" xfId="7" applyFont="1" applyFill="1" applyBorder="1" applyAlignment="1">
      <alignment horizontal="center" vertical="center" shrinkToFit="1"/>
    </xf>
    <xf numFmtId="0" fontId="12" fillId="6" borderId="12" xfId="7" applyFont="1" applyFill="1" applyBorder="1" applyAlignment="1">
      <alignment horizontal="center" vertical="center" shrinkToFit="1"/>
    </xf>
    <xf numFmtId="0" fontId="12" fillId="6" borderId="14" xfId="7" applyFont="1" applyFill="1" applyBorder="1" applyAlignment="1">
      <alignment horizontal="center" vertical="center" shrinkToFit="1"/>
    </xf>
    <xf numFmtId="0" fontId="12" fillId="6" borderId="13" xfId="7" applyFont="1" applyFill="1" applyBorder="1" applyAlignment="1">
      <alignment horizontal="center" vertical="center" shrinkToFit="1"/>
    </xf>
    <xf numFmtId="0" fontId="12" fillId="6" borderId="18" xfId="7" applyFont="1" applyFill="1" applyBorder="1" applyAlignment="1">
      <alignment horizontal="center" vertical="center" shrinkToFit="1"/>
    </xf>
    <xf numFmtId="0" fontId="12" fillId="6" borderId="0" xfId="7" applyFont="1" applyFill="1" applyBorder="1" applyAlignment="1">
      <alignment horizontal="center" vertical="center" shrinkToFit="1"/>
    </xf>
    <xf numFmtId="0" fontId="12" fillId="6" borderId="10" xfId="7" applyFont="1" applyFill="1" applyBorder="1" applyAlignment="1">
      <alignment horizontal="center" vertical="center" shrinkToFit="1"/>
    </xf>
    <xf numFmtId="0" fontId="12" fillId="6" borderId="22" xfId="7" applyFont="1" applyFill="1" applyBorder="1" applyAlignment="1">
      <alignment horizontal="center" vertical="center" shrinkToFit="1"/>
    </xf>
    <xf numFmtId="0" fontId="12" fillId="6" borderId="9" xfId="7" applyFont="1" applyFill="1" applyBorder="1" applyAlignment="1">
      <alignment horizontal="center" vertical="center" shrinkToFit="1"/>
    </xf>
    <xf numFmtId="0" fontId="12" fillId="6" borderId="11" xfId="7" applyFont="1" applyFill="1" applyBorder="1" applyAlignment="1">
      <alignment horizontal="center" vertical="center" shrinkToFit="1"/>
    </xf>
    <xf numFmtId="0" fontId="10" fillId="3" borderId="27" xfId="7" applyFont="1" applyFill="1" applyBorder="1" applyAlignment="1">
      <alignment horizontal="center" vertical="center" shrinkToFit="1"/>
    </xf>
    <xf numFmtId="0" fontId="10" fillId="3" borderId="30" xfId="7" applyFont="1" applyFill="1" applyBorder="1" applyAlignment="1">
      <alignment horizontal="center" vertical="center" shrinkToFit="1"/>
    </xf>
    <xf numFmtId="0" fontId="10" fillId="3" borderId="28" xfId="7" applyFont="1" applyFill="1" applyBorder="1" applyAlignment="1">
      <alignment horizontal="center" vertical="center" shrinkToFit="1"/>
    </xf>
    <xf numFmtId="0" fontId="10" fillId="3" borderId="37" xfId="7" applyFont="1" applyFill="1" applyBorder="1" applyAlignment="1">
      <alignment horizontal="center" vertical="center" shrinkToFit="1"/>
    </xf>
    <xf numFmtId="0" fontId="10" fillId="3" borderId="38" xfId="7" applyFont="1" applyFill="1" applyBorder="1" applyAlignment="1">
      <alignment horizontal="center" vertical="center" shrinkToFit="1"/>
    </xf>
    <xf numFmtId="0" fontId="10" fillId="3" borderId="39" xfId="7" applyFont="1" applyFill="1" applyBorder="1" applyAlignment="1">
      <alignment horizontal="center" vertical="center" shrinkToFit="1"/>
    </xf>
    <xf numFmtId="0" fontId="11" fillId="0" borderId="6" xfId="7" applyFont="1" applyFill="1" applyBorder="1" applyAlignment="1">
      <alignment horizontal="center" vertical="center"/>
    </xf>
    <xf numFmtId="0" fontId="12" fillId="7" borderId="6" xfId="7" applyFont="1" applyFill="1" applyBorder="1" applyAlignment="1">
      <alignment horizontal="center" vertical="center" shrinkToFit="1"/>
    </xf>
    <xf numFmtId="0" fontId="14" fillId="0" borderId="12" xfId="7" applyFont="1" applyFill="1" applyBorder="1" applyAlignment="1">
      <alignment horizontal="center" vertical="center" shrinkToFit="1"/>
    </xf>
    <xf numFmtId="0" fontId="14" fillId="0" borderId="14" xfId="7" applyFont="1" applyFill="1" applyBorder="1" applyAlignment="1">
      <alignment horizontal="center" vertical="center" shrinkToFit="1"/>
    </xf>
    <xf numFmtId="0" fontId="14" fillId="0" borderId="13" xfId="7" applyFont="1" applyFill="1" applyBorder="1" applyAlignment="1">
      <alignment horizontal="center" vertical="center" shrinkToFit="1"/>
    </xf>
    <xf numFmtId="0" fontId="14" fillId="0" borderId="18" xfId="7" applyFont="1" applyFill="1" applyBorder="1" applyAlignment="1">
      <alignment horizontal="center" vertical="center" shrinkToFit="1"/>
    </xf>
    <xf numFmtId="0" fontId="14" fillId="0" borderId="10" xfId="7" applyFont="1" applyFill="1" applyBorder="1" applyAlignment="1">
      <alignment horizontal="center" vertical="center" shrinkToFit="1"/>
    </xf>
    <xf numFmtId="0" fontId="14" fillId="0" borderId="22" xfId="7" applyFont="1" applyFill="1" applyBorder="1" applyAlignment="1">
      <alignment horizontal="center" vertical="center" shrinkToFit="1"/>
    </xf>
    <xf numFmtId="0" fontId="14" fillId="0" borderId="9" xfId="7" applyFont="1" applyFill="1" applyBorder="1" applyAlignment="1">
      <alignment horizontal="center" vertical="center" shrinkToFit="1"/>
    </xf>
    <xf numFmtId="0" fontId="14" fillId="0" borderId="11" xfId="7" applyFont="1" applyFill="1" applyBorder="1" applyAlignment="1">
      <alignment horizontal="center" vertical="center" shrinkToFit="1"/>
    </xf>
    <xf numFmtId="0" fontId="10" fillId="3" borderId="34" xfId="7" applyFont="1" applyFill="1" applyBorder="1" applyAlignment="1">
      <alignment horizontal="center" vertical="center" shrinkToFit="1"/>
    </xf>
    <xf numFmtId="0" fontId="10" fillId="3" borderId="36" xfId="7" applyFont="1" applyFill="1" applyBorder="1" applyAlignment="1">
      <alignment horizontal="center" vertical="center" shrinkToFit="1"/>
    </xf>
    <xf numFmtId="0" fontId="10" fillId="3" borderId="35" xfId="7" applyFont="1" applyFill="1" applyBorder="1" applyAlignment="1">
      <alignment horizontal="center" vertical="center" shrinkToFit="1"/>
    </xf>
    <xf numFmtId="0" fontId="12" fillId="7" borderId="12" xfId="7" applyFont="1" applyFill="1" applyBorder="1" applyAlignment="1">
      <alignment horizontal="center" vertical="center" shrinkToFit="1"/>
    </xf>
    <xf numFmtId="0" fontId="12" fillId="7" borderId="14" xfId="7" applyFont="1" applyFill="1" applyBorder="1" applyAlignment="1">
      <alignment horizontal="center" vertical="center" shrinkToFit="1"/>
    </xf>
    <xf numFmtId="0" fontId="12" fillId="7" borderId="13" xfId="7" applyFont="1" applyFill="1" applyBorder="1" applyAlignment="1">
      <alignment horizontal="center" vertical="center" shrinkToFit="1"/>
    </xf>
    <xf numFmtId="0" fontId="12" fillId="7" borderId="18" xfId="7" applyFont="1" applyFill="1" applyBorder="1" applyAlignment="1">
      <alignment horizontal="center" vertical="center" shrinkToFit="1"/>
    </xf>
    <xf numFmtId="0" fontId="12" fillId="7" borderId="0" xfId="7" applyFont="1" applyFill="1" applyBorder="1" applyAlignment="1">
      <alignment horizontal="center" vertical="center" shrinkToFit="1"/>
    </xf>
    <xf numFmtId="0" fontId="12" fillId="7" borderId="10" xfId="7" applyFont="1" applyFill="1" applyBorder="1" applyAlignment="1">
      <alignment horizontal="center" vertical="center" shrinkToFit="1"/>
    </xf>
    <xf numFmtId="0" fontId="12" fillId="7" borderId="22" xfId="7" applyFont="1" applyFill="1" applyBorder="1" applyAlignment="1">
      <alignment horizontal="center" vertical="center" shrinkToFit="1"/>
    </xf>
    <xf numFmtId="0" fontId="12" fillId="7" borderId="9" xfId="7" applyFont="1" applyFill="1" applyBorder="1" applyAlignment="1">
      <alignment horizontal="center" vertical="center" shrinkToFit="1"/>
    </xf>
    <xf numFmtId="0" fontId="12" fillId="7" borderId="11" xfId="7" applyFont="1" applyFill="1" applyBorder="1" applyAlignment="1">
      <alignment horizontal="center" vertical="center" shrinkToFit="1"/>
    </xf>
    <xf numFmtId="0" fontId="12" fillId="5" borderId="6" xfId="7" applyFont="1" applyFill="1" applyBorder="1" applyAlignment="1">
      <alignment horizontal="center" vertical="center" shrinkToFit="1"/>
    </xf>
    <xf numFmtId="0" fontId="10" fillId="0" borderId="6" xfId="7" applyFont="1" applyFill="1" applyBorder="1" applyAlignment="1">
      <alignment horizontal="center" vertical="center" shrinkToFit="1"/>
    </xf>
    <xf numFmtId="0" fontId="10" fillId="3" borderId="22" xfId="7" applyFont="1" applyFill="1" applyBorder="1" applyAlignment="1">
      <alignment horizontal="center" vertical="center" shrinkToFit="1"/>
    </xf>
    <xf numFmtId="0" fontId="10" fillId="3" borderId="9" xfId="7" applyFont="1" applyFill="1" applyBorder="1" applyAlignment="1">
      <alignment horizontal="center" vertical="center" shrinkToFit="1"/>
    </xf>
    <xf numFmtId="0" fontId="10" fillId="3" borderId="12" xfId="7" applyFont="1" applyFill="1" applyBorder="1" applyAlignment="1">
      <alignment horizontal="center" vertical="center" shrinkToFit="1"/>
    </xf>
    <xf numFmtId="0" fontId="10" fillId="3" borderId="14" xfId="7" applyFont="1" applyFill="1" applyBorder="1" applyAlignment="1">
      <alignment horizontal="center" vertical="center" shrinkToFit="1"/>
    </xf>
    <xf numFmtId="0" fontId="10" fillId="0" borderId="6" xfId="7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11" fillId="5" borderId="6" xfId="9" applyFont="1" applyFill="1" applyBorder="1" applyAlignment="1">
      <alignment horizontal="center" vertical="center" shrinkToFit="1"/>
    </xf>
    <xf numFmtId="0" fontId="11" fillId="6" borderId="6" xfId="7" applyFont="1" applyFill="1" applyBorder="1" applyAlignment="1">
      <alignment horizontal="center" vertical="center"/>
    </xf>
    <xf numFmtId="0" fontId="11" fillId="7" borderId="6" xfId="9" applyFont="1" applyFill="1" applyBorder="1" applyAlignment="1">
      <alignment horizontal="center" vertical="center" shrinkToFit="1"/>
    </xf>
    <xf numFmtId="0" fontId="12" fillId="0" borderId="0" xfId="7" applyFont="1" applyAlignment="1">
      <alignment horizontal="center" vertical="center"/>
    </xf>
    <xf numFmtId="176" fontId="12" fillId="0" borderId="0" xfId="7" applyNumberFormat="1" applyFont="1" applyFill="1" applyAlignment="1">
      <alignment horizontal="left" vertical="center" shrinkToFit="1"/>
    </xf>
    <xf numFmtId="0" fontId="12" fillId="0" borderId="0" xfId="7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10">
    <cellStyle name="標準" xfId="0" builtinId="0"/>
    <cellStyle name="標準 2" xfId="2"/>
    <cellStyle name="標準 2 2" xfId="3"/>
    <cellStyle name="標準 2_4ﾁｰﾑ" xfId="4"/>
    <cellStyle name="標準 3" xfId="5"/>
    <cellStyle name="標準 4" xfId="6"/>
    <cellStyle name="標準 5" xfId="1"/>
    <cellStyle name="標準_４試合検討資料" xfId="7"/>
    <cellStyle name="標準_４試合検討資料_'13年 春季フェスタ(全種目)改訂13.05.21" xfId="8"/>
    <cellStyle name="標準_東三河大会組合(ﾌｫｰﾏｯﾄ)" xfId="9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selection activeCell="B2" sqref="B2"/>
    </sheetView>
  </sheetViews>
  <sheetFormatPr defaultRowHeight="30" customHeight="1"/>
  <cols>
    <col min="1" max="1" width="9" style="1"/>
    <col min="2" max="2" width="15.25" style="1" customWidth="1"/>
    <col min="3" max="5" width="17.25" style="1" customWidth="1"/>
    <col min="6" max="9" width="10.625" style="1" customWidth="1"/>
    <col min="10" max="11" width="8.875" style="1" customWidth="1"/>
    <col min="12" max="16384" width="9" style="1"/>
  </cols>
  <sheetData>
    <row r="1" spans="1:9" ht="22.5" customHeight="1">
      <c r="B1" s="18" t="s">
        <v>12</v>
      </c>
      <c r="C1" s="2"/>
      <c r="D1" s="2"/>
      <c r="E1" s="2"/>
      <c r="F1" s="8" t="s">
        <v>3</v>
      </c>
      <c r="G1" s="7" t="s">
        <v>10</v>
      </c>
      <c r="H1" s="7"/>
      <c r="I1" s="7"/>
    </row>
    <row r="2" spans="1:9" ht="22.5" customHeight="1">
      <c r="A2" s="102" t="s">
        <v>187</v>
      </c>
      <c r="B2" s="3"/>
      <c r="C2" s="3"/>
      <c r="D2" s="3"/>
      <c r="E2" s="3"/>
      <c r="F2" s="8" t="s">
        <v>2</v>
      </c>
      <c r="G2" s="127">
        <v>42427</v>
      </c>
      <c r="H2" s="127"/>
      <c r="I2" s="11" t="s">
        <v>7</v>
      </c>
    </row>
    <row r="3" spans="1:9" ht="17.25" customHeight="1">
      <c r="A3" s="119">
        <v>1</v>
      </c>
      <c r="B3" s="119" t="s">
        <v>16</v>
      </c>
      <c r="C3" s="125" t="s">
        <v>13</v>
      </c>
      <c r="D3" s="126"/>
      <c r="E3" s="126"/>
      <c r="F3" s="119" t="s">
        <v>0</v>
      </c>
      <c r="G3" s="121" t="s">
        <v>8</v>
      </c>
      <c r="H3" s="123" t="s">
        <v>9</v>
      </c>
      <c r="I3" s="119" t="s">
        <v>1</v>
      </c>
    </row>
    <row r="4" spans="1:9" ht="17.25" customHeight="1">
      <c r="A4" s="128"/>
      <c r="B4" s="120"/>
      <c r="C4" s="4" t="str">
        <f>B5</f>
        <v>あづみ野クラブ</v>
      </c>
      <c r="D4" s="14" t="str">
        <f>B6</f>
        <v>竹千代Ａ</v>
      </c>
      <c r="E4" s="4" t="str">
        <f>B7</f>
        <v>ミックスキャロット</v>
      </c>
      <c r="F4" s="120"/>
      <c r="G4" s="122"/>
      <c r="H4" s="124"/>
      <c r="I4" s="120"/>
    </row>
    <row r="5" spans="1:9" ht="40.5" customHeight="1">
      <c r="A5" s="128"/>
      <c r="B5" s="4" t="s">
        <v>11</v>
      </c>
      <c r="C5" s="15"/>
      <c r="D5" s="16" t="s">
        <v>4</v>
      </c>
      <c r="E5" s="16" t="s">
        <v>5</v>
      </c>
      <c r="F5" s="4"/>
      <c r="G5" s="4"/>
      <c r="H5" s="6"/>
      <c r="I5" s="4"/>
    </row>
    <row r="6" spans="1:9" ht="40.5" customHeight="1">
      <c r="A6" s="128"/>
      <c r="B6" s="12" t="s">
        <v>139</v>
      </c>
      <c r="C6" s="16" t="s">
        <v>4</v>
      </c>
      <c r="D6" s="17"/>
      <c r="E6" s="16" t="s">
        <v>6</v>
      </c>
      <c r="F6" s="4"/>
      <c r="G6" s="4"/>
      <c r="H6" s="6"/>
      <c r="I6" s="4"/>
    </row>
    <row r="7" spans="1:9" ht="40.5" customHeight="1">
      <c r="A7" s="120"/>
      <c r="B7" s="4" t="s">
        <v>177</v>
      </c>
      <c r="C7" s="16" t="s">
        <v>5</v>
      </c>
      <c r="D7" s="16" t="s">
        <v>6</v>
      </c>
      <c r="E7" s="17"/>
      <c r="F7" s="4"/>
      <c r="G7" s="4"/>
      <c r="H7" s="6"/>
      <c r="I7" s="4"/>
    </row>
    <row r="8" spans="1:9" ht="25.5" customHeight="1">
      <c r="B8" s="9"/>
      <c r="C8" s="9"/>
      <c r="D8" s="9"/>
      <c r="E8" s="9"/>
      <c r="F8" s="9"/>
      <c r="G8" s="9"/>
      <c r="H8" s="10"/>
      <c r="I8" s="9"/>
    </row>
    <row r="9" spans="1:9" ht="17.25" customHeight="1">
      <c r="A9" s="119">
        <v>2</v>
      </c>
      <c r="B9" s="119" t="s">
        <v>17</v>
      </c>
      <c r="C9" s="125" t="s">
        <v>13</v>
      </c>
      <c r="D9" s="126"/>
      <c r="E9" s="126"/>
      <c r="F9" s="119" t="s">
        <v>0</v>
      </c>
      <c r="G9" s="121" t="s">
        <v>8</v>
      </c>
      <c r="H9" s="123" t="s">
        <v>9</v>
      </c>
      <c r="I9" s="119" t="s">
        <v>1</v>
      </c>
    </row>
    <row r="10" spans="1:9" ht="17.25" customHeight="1">
      <c r="A10" s="128"/>
      <c r="B10" s="120"/>
      <c r="C10" s="4" t="str">
        <f>B11</f>
        <v>ＡＣＥ</v>
      </c>
      <c r="D10" s="14" t="str">
        <f>B12</f>
        <v>フリーランス</v>
      </c>
      <c r="E10" s="4" t="str">
        <f>B13</f>
        <v>ビックランチ</v>
      </c>
      <c r="F10" s="120"/>
      <c r="G10" s="122"/>
      <c r="H10" s="124"/>
      <c r="I10" s="120"/>
    </row>
    <row r="11" spans="1:9" ht="40.5" customHeight="1">
      <c r="A11" s="128"/>
      <c r="B11" s="4" t="s">
        <v>178</v>
      </c>
      <c r="C11" s="15"/>
      <c r="D11" s="16" t="s">
        <v>4</v>
      </c>
      <c r="E11" s="16" t="s">
        <v>5</v>
      </c>
      <c r="F11" s="4"/>
      <c r="G11" s="4"/>
      <c r="H11" s="6"/>
      <c r="I11" s="4"/>
    </row>
    <row r="12" spans="1:9" ht="40.5" customHeight="1">
      <c r="A12" s="128"/>
      <c r="B12" s="5" t="s">
        <v>146</v>
      </c>
      <c r="C12" s="16" t="s">
        <v>4</v>
      </c>
      <c r="D12" s="17"/>
      <c r="E12" s="16" t="s">
        <v>6</v>
      </c>
      <c r="F12" s="4"/>
      <c r="G12" s="4"/>
      <c r="H12" s="6"/>
      <c r="I12" s="4"/>
    </row>
    <row r="13" spans="1:9" ht="40.5" customHeight="1">
      <c r="A13" s="120"/>
      <c r="B13" s="4" t="s">
        <v>179</v>
      </c>
      <c r="C13" s="16" t="s">
        <v>5</v>
      </c>
      <c r="D13" s="16" t="s">
        <v>6</v>
      </c>
      <c r="E13" s="17"/>
      <c r="F13" s="4"/>
      <c r="G13" s="4"/>
      <c r="H13" s="6"/>
      <c r="I13" s="4"/>
    </row>
    <row r="14" spans="1:9" ht="25.5" customHeight="1"/>
    <row r="15" spans="1:9" ht="17.25" customHeight="1">
      <c r="A15" s="119">
        <v>3</v>
      </c>
      <c r="B15" s="119" t="s">
        <v>18</v>
      </c>
      <c r="C15" s="125" t="s">
        <v>13</v>
      </c>
      <c r="D15" s="126"/>
      <c r="E15" s="126"/>
      <c r="F15" s="119" t="s">
        <v>0</v>
      </c>
      <c r="G15" s="121" t="s">
        <v>8</v>
      </c>
      <c r="H15" s="123" t="s">
        <v>9</v>
      </c>
      <c r="I15" s="119" t="s">
        <v>1</v>
      </c>
    </row>
    <row r="16" spans="1:9" ht="17.25" customHeight="1">
      <c r="A16" s="128"/>
      <c r="B16" s="120"/>
      <c r="C16" s="4" t="str">
        <f>B17</f>
        <v>タッチ</v>
      </c>
      <c r="D16" s="14" t="str">
        <f>B18</f>
        <v>黒川ＳＶ９９</v>
      </c>
      <c r="E16" s="4" t="str">
        <f>B19</f>
        <v>あづみ野Ｊ</v>
      </c>
      <c r="F16" s="120"/>
      <c r="G16" s="122"/>
      <c r="H16" s="124"/>
      <c r="I16" s="120"/>
    </row>
    <row r="17" spans="1:9" ht="40.5" customHeight="1">
      <c r="A17" s="128"/>
      <c r="B17" s="4" t="s">
        <v>180</v>
      </c>
      <c r="C17" s="15"/>
      <c r="D17" s="16" t="s">
        <v>4</v>
      </c>
      <c r="E17" s="16" t="s">
        <v>5</v>
      </c>
      <c r="F17" s="4"/>
      <c r="G17" s="4"/>
      <c r="H17" s="6"/>
      <c r="I17" s="4"/>
    </row>
    <row r="18" spans="1:9" ht="40.5" customHeight="1">
      <c r="A18" s="128"/>
      <c r="B18" s="13" t="s">
        <v>152</v>
      </c>
      <c r="C18" s="16" t="s">
        <v>4</v>
      </c>
      <c r="D18" s="17"/>
      <c r="E18" s="16" t="s">
        <v>6</v>
      </c>
      <c r="F18" s="4"/>
      <c r="G18" s="4"/>
      <c r="H18" s="6"/>
      <c r="I18" s="4"/>
    </row>
    <row r="19" spans="1:9" ht="40.5" customHeight="1">
      <c r="A19" s="120"/>
      <c r="B19" s="4" t="s">
        <v>153</v>
      </c>
      <c r="C19" s="16" t="s">
        <v>5</v>
      </c>
      <c r="D19" s="16" t="s">
        <v>6</v>
      </c>
      <c r="E19" s="17"/>
      <c r="F19" s="4"/>
      <c r="G19" s="4"/>
      <c r="H19" s="6"/>
      <c r="I19" s="4"/>
    </row>
    <row r="20" spans="1:9" ht="25.5" customHeight="1"/>
    <row r="21" spans="1:9" ht="17.25" customHeight="1">
      <c r="A21" s="119">
        <v>4</v>
      </c>
      <c r="B21" s="119" t="s">
        <v>181</v>
      </c>
      <c r="C21" s="125" t="s">
        <v>13</v>
      </c>
      <c r="D21" s="126"/>
      <c r="E21" s="126"/>
      <c r="F21" s="119" t="s">
        <v>0</v>
      </c>
      <c r="G21" s="121" t="s">
        <v>8</v>
      </c>
      <c r="H21" s="123" t="s">
        <v>9</v>
      </c>
      <c r="I21" s="119" t="s">
        <v>1</v>
      </c>
    </row>
    <row r="22" spans="1:9" ht="17.25" customHeight="1">
      <c r="A22" s="128"/>
      <c r="B22" s="120"/>
      <c r="C22" s="102" t="str">
        <f>B23</f>
        <v>Ｓｍｉｌｅ</v>
      </c>
      <c r="D22" s="103" t="str">
        <f>B24</f>
        <v>ドリーム</v>
      </c>
      <c r="E22" s="102" t="str">
        <f>B25</f>
        <v>わかばプラス</v>
      </c>
      <c r="F22" s="120"/>
      <c r="G22" s="122"/>
      <c r="H22" s="124"/>
      <c r="I22" s="120"/>
    </row>
    <row r="23" spans="1:9" ht="40.5" customHeight="1">
      <c r="A23" s="128"/>
      <c r="B23" s="102" t="s">
        <v>156</v>
      </c>
      <c r="C23" s="15"/>
      <c r="D23" s="16" t="s">
        <v>4</v>
      </c>
      <c r="E23" s="16" t="s">
        <v>5</v>
      </c>
      <c r="F23" s="102"/>
      <c r="G23" s="102"/>
      <c r="H23" s="6"/>
      <c r="I23" s="102"/>
    </row>
    <row r="24" spans="1:9" ht="40.5" customHeight="1">
      <c r="A24" s="128"/>
      <c r="B24" s="103" t="s">
        <v>157</v>
      </c>
      <c r="C24" s="16" t="s">
        <v>4</v>
      </c>
      <c r="D24" s="17"/>
      <c r="E24" s="16" t="s">
        <v>6</v>
      </c>
      <c r="F24" s="102"/>
      <c r="G24" s="102"/>
      <c r="H24" s="6"/>
      <c r="I24" s="102"/>
    </row>
    <row r="25" spans="1:9" ht="40.5" customHeight="1">
      <c r="A25" s="120"/>
      <c r="B25" s="102" t="s">
        <v>184</v>
      </c>
      <c r="C25" s="16" t="s">
        <v>5</v>
      </c>
      <c r="D25" s="16" t="s">
        <v>6</v>
      </c>
      <c r="E25" s="17"/>
      <c r="F25" s="102"/>
      <c r="G25" s="102"/>
      <c r="H25" s="6"/>
      <c r="I25" s="102"/>
    </row>
    <row r="26" spans="1:9" ht="25.5" customHeight="1">
      <c r="B26" s="9"/>
      <c r="C26" s="9"/>
      <c r="D26" s="9"/>
      <c r="E26" s="9"/>
      <c r="F26" s="9"/>
      <c r="G26" s="9"/>
      <c r="H26" s="10"/>
      <c r="I26" s="9"/>
    </row>
    <row r="27" spans="1:9" ht="17.25" customHeight="1">
      <c r="A27" s="119">
        <v>5</v>
      </c>
      <c r="B27" s="119" t="s">
        <v>182</v>
      </c>
      <c r="C27" s="125" t="s">
        <v>13</v>
      </c>
      <c r="D27" s="126"/>
      <c r="E27" s="126"/>
      <c r="F27" s="119" t="s">
        <v>0</v>
      </c>
      <c r="G27" s="121" t="s">
        <v>8</v>
      </c>
      <c r="H27" s="123" t="s">
        <v>9</v>
      </c>
      <c r="I27" s="119" t="s">
        <v>1</v>
      </c>
    </row>
    <row r="28" spans="1:9" ht="17.25" customHeight="1">
      <c r="A28" s="128"/>
      <c r="B28" s="120"/>
      <c r="C28" s="102" t="str">
        <f>B29</f>
        <v>海星</v>
      </c>
      <c r="D28" s="103" t="str">
        <f>B30</f>
        <v>芳川</v>
      </c>
      <c r="E28" s="102" t="str">
        <f>B31</f>
        <v>絆</v>
      </c>
      <c r="F28" s="120"/>
      <c r="G28" s="122"/>
      <c r="H28" s="124"/>
      <c r="I28" s="120"/>
    </row>
    <row r="29" spans="1:9" ht="40.5" customHeight="1">
      <c r="A29" s="128"/>
      <c r="B29" s="102" t="s">
        <v>160</v>
      </c>
      <c r="C29" s="15"/>
      <c r="D29" s="16" t="s">
        <v>4</v>
      </c>
      <c r="E29" s="16" t="s">
        <v>5</v>
      </c>
      <c r="F29" s="102"/>
      <c r="G29" s="102"/>
      <c r="H29" s="6"/>
      <c r="I29" s="102"/>
    </row>
    <row r="30" spans="1:9" ht="40.5" customHeight="1">
      <c r="A30" s="128"/>
      <c r="B30" s="103" t="s">
        <v>161</v>
      </c>
      <c r="C30" s="16" t="s">
        <v>4</v>
      </c>
      <c r="D30" s="17"/>
      <c r="E30" s="16" t="s">
        <v>6</v>
      </c>
      <c r="F30" s="102"/>
      <c r="G30" s="102"/>
      <c r="H30" s="6"/>
      <c r="I30" s="102"/>
    </row>
    <row r="31" spans="1:9" ht="40.5" customHeight="1">
      <c r="A31" s="120"/>
      <c r="B31" s="102" t="s">
        <v>15</v>
      </c>
      <c r="C31" s="16" t="s">
        <v>5</v>
      </c>
      <c r="D31" s="16" t="s">
        <v>6</v>
      </c>
      <c r="E31" s="17"/>
      <c r="F31" s="102"/>
      <c r="G31" s="102"/>
      <c r="H31" s="6"/>
      <c r="I31" s="102"/>
    </row>
    <row r="32" spans="1:9" ht="25.5" customHeight="1"/>
    <row r="33" spans="1:9" ht="17.25" customHeight="1">
      <c r="A33" s="119">
        <v>6</v>
      </c>
      <c r="B33" s="119" t="s">
        <v>183</v>
      </c>
      <c r="C33" s="125" t="s">
        <v>13</v>
      </c>
      <c r="D33" s="126"/>
      <c r="E33" s="126"/>
      <c r="F33" s="119" t="s">
        <v>0</v>
      </c>
      <c r="G33" s="121" t="s">
        <v>8</v>
      </c>
      <c r="H33" s="123" t="s">
        <v>9</v>
      </c>
      <c r="I33" s="119" t="s">
        <v>1</v>
      </c>
    </row>
    <row r="34" spans="1:9" ht="17.25" customHeight="1">
      <c r="A34" s="128"/>
      <c r="B34" s="120"/>
      <c r="C34" s="102" t="str">
        <f>B35</f>
        <v>わかばマイナス</v>
      </c>
      <c r="D34" s="103" t="str">
        <f>B36</f>
        <v>Ｔ・ＲＯＣＫＥＴＳ</v>
      </c>
      <c r="E34" s="102" t="str">
        <f>B37</f>
        <v>竹千代Ｂ</v>
      </c>
      <c r="F34" s="120"/>
      <c r="G34" s="122"/>
      <c r="H34" s="124"/>
      <c r="I34" s="120"/>
    </row>
    <row r="35" spans="1:9" ht="40.5" customHeight="1">
      <c r="A35" s="128"/>
      <c r="B35" s="102" t="s">
        <v>165</v>
      </c>
      <c r="C35" s="15"/>
      <c r="D35" s="16" t="s">
        <v>4</v>
      </c>
      <c r="E35" s="16" t="s">
        <v>5</v>
      </c>
      <c r="F35" s="102"/>
      <c r="G35" s="102"/>
      <c r="H35" s="6"/>
      <c r="I35" s="102"/>
    </row>
    <row r="36" spans="1:9" ht="40.5" customHeight="1">
      <c r="A36" s="128"/>
      <c r="B36" s="103" t="s">
        <v>185</v>
      </c>
      <c r="C36" s="16" t="s">
        <v>4</v>
      </c>
      <c r="D36" s="17"/>
      <c r="E36" s="16" t="s">
        <v>6</v>
      </c>
      <c r="F36" s="102"/>
      <c r="G36" s="102"/>
      <c r="H36" s="6"/>
      <c r="I36" s="102"/>
    </row>
    <row r="37" spans="1:9" ht="40.5" customHeight="1">
      <c r="A37" s="120"/>
      <c r="B37" s="102" t="s">
        <v>186</v>
      </c>
      <c r="C37" s="16" t="s">
        <v>5</v>
      </c>
      <c r="D37" s="16" t="s">
        <v>6</v>
      </c>
      <c r="E37" s="17"/>
      <c r="F37" s="102"/>
      <c r="G37" s="102"/>
      <c r="H37" s="6"/>
      <c r="I37" s="102"/>
    </row>
    <row r="38" spans="1:9" ht="22.5" customHeight="1"/>
  </sheetData>
  <mergeCells count="43">
    <mergeCell ref="A33:A37"/>
    <mergeCell ref="A3:A7"/>
    <mergeCell ref="A9:A13"/>
    <mergeCell ref="A15:A19"/>
    <mergeCell ref="A21:A25"/>
    <mergeCell ref="A27:A31"/>
    <mergeCell ref="C33:E33"/>
    <mergeCell ref="B27:B28"/>
    <mergeCell ref="C27:E27"/>
    <mergeCell ref="B21:B22"/>
    <mergeCell ref="C21:E21"/>
    <mergeCell ref="B33:B34"/>
    <mergeCell ref="G2:H2"/>
    <mergeCell ref="F3:F4"/>
    <mergeCell ref="G3:G4"/>
    <mergeCell ref="H3:H4"/>
    <mergeCell ref="I15:I16"/>
    <mergeCell ref="F9:F10"/>
    <mergeCell ref="G9:G10"/>
    <mergeCell ref="H9:H10"/>
    <mergeCell ref="I9:I10"/>
    <mergeCell ref="I3:I4"/>
    <mergeCell ref="F15:F16"/>
    <mergeCell ref="G15:G16"/>
    <mergeCell ref="H15:H16"/>
    <mergeCell ref="B3:B4"/>
    <mergeCell ref="B9:B10"/>
    <mergeCell ref="H21:H22"/>
    <mergeCell ref="C9:E9"/>
    <mergeCell ref="C3:E3"/>
    <mergeCell ref="B15:B16"/>
    <mergeCell ref="C15:E15"/>
    <mergeCell ref="I33:I34"/>
    <mergeCell ref="I21:I22"/>
    <mergeCell ref="I27:I28"/>
    <mergeCell ref="F27:F28"/>
    <mergeCell ref="G27:G28"/>
    <mergeCell ref="H27:H28"/>
    <mergeCell ref="F33:F34"/>
    <mergeCell ref="G33:G34"/>
    <mergeCell ref="H33:H34"/>
    <mergeCell ref="F21:F22"/>
    <mergeCell ref="G21:G22"/>
  </mergeCells>
  <phoneticPr fontId="1"/>
  <printOptions horizontalCentered="1"/>
  <pageMargins left="0.39370078740157483" right="0.19685039370078741" top="0.39370078740157483" bottom="0.19685039370078741" header="0.31496062992125984" footer="0.31496062992125984"/>
  <pageSetup paperSize="9" scale="78" orientation="portrait" horizontalDpi="300" verticalDpi="300" copies="1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R16" sqref="R16:AC16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/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 t="s">
        <v>169</v>
      </c>
      <c r="D3" s="309"/>
      <c r="E3" s="309"/>
      <c r="F3" s="309"/>
      <c r="G3" s="309"/>
      <c r="H3" s="310"/>
      <c r="I3" s="20">
        <v>2</v>
      </c>
      <c r="J3" s="19" t="s">
        <v>24</v>
      </c>
      <c r="K3" s="19"/>
      <c r="L3" s="19">
        <v>1</v>
      </c>
      <c r="M3" s="19" t="s">
        <v>25</v>
      </c>
      <c r="N3" s="73"/>
      <c r="P3" s="305" t="s">
        <v>23</v>
      </c>
      <c r="Q3" s="306"/>
      <c r="R3" s="308" t="str">
        <f>C3</f>
        <v>財団カップBグループ</v>
      </c>
      <c r="S3" s="309"/>
      <c r="T3" s="309"/>
      <c r="U3" s="309"/>
      <c r="V3" s="309"/>
      <c r="W3" s="310"/>
      <c r="X3" s="20">
        <f>I3</f>
        <v>2</v>
      </c>
      <c r="Y3" s="19" t="s">
        <v>24</v>
      </c>
      <c r="Z3" s="19"/>
      <c r="AA3" s="19">
        <f>L3+1</f>
        <v>2</v>
      </c>
      <c r="AB3" s="19" t="s">
        <v>25</v>
      </c>
      <c r="AC3" s="73"/>
      <c r="AF3" s="75" t="s">
        <v>170</v>
      </c>
    </row>
    <row r="4" spans="1:32" s="74" customFormat="1" ht="25.5" customHeight="1">
      <c r="A4" s="305" t="s">
        <v>27</v>
      </c>
      <c r="B4" s="306"/>
      <c r="C4" s="305" t="str">
        <f>AF3</f>
        <v>ACE</v>
      </c>
      <c r="D4" s="307"/>
      <c r="E4" s="307"/>
      <c r="F4" s="307"/>
      <c r="G4" s="307"/>
      <c r="H4" s="306"/>
      <c r="I4" s="305" t="str">
        <f>AF4</f>
        <v>フリーランス</v>
      </c>
      <c r="J4" s="307"/>
      <c r="K4" s="307"/>
      <c r="L4" s="307"/>
      <c r="M4" s="307"/>
      <c r="N4" s="306"/>
      <c r="P4" s="305" t="s">
        <v>27</v>
      </c>
      <c r="Q4" s="306"/>
      <c r="R4" s="305" t="str">
        <f>AF3</f>
        <v>ACE</v>
      </c>
      <c r="S4" s="307"/>
      <c r="T4" s="307"/>
      <c r="U4" s="307"/>
      <c r="V4" s="307"/>
      <c r="W4" s="306"/>
      <c r="X4" s="305" t="str">
        <f>AF5</f>
        <v>ビックランチ</v>
      </c>
      <c r="Y4" s="307"/>
      <c r="Z4" s="307"/>
      <c r="AA4" s="307"/>
      <c r="AB4" s="307"/>
      <c r="AC4" s="306"/>
      <c r="AF4" s="76" t="s">
        <v>146</v>
      </c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29</v>
      </c>
      <c r="N5" s="316"/>
      <c r="P5" s="315" t="s">
        <v>28</v>
      </c>
      <c r="Q5" s="316"/>
      <c r="R5" s="315" t="s">
        <v>29</v>
      </c>
      <c r="S5" s="316"/>
      <c r="T5" s="324"/>
      <c r="U5" s="325"/>
      <c r="V5" s="325"/>
      <c r="W5" s="326" t="s">
        <v>30</v>
      </c>
      <c r="X5" s="326"/>
      <c r="Y5" s="325"/>
      <c r="Z5" s="325"/>
      <c r="AA5" s="327"/>
      <c r="AB5" s="315" t="s">
        <v>29</v>
      </c>
      <c r="AC5" s="316"/>
      <c r="AF5" s="75" t="s">
        <v>171</v>
      </c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30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30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30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30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 t="str">
        <f>AF5</f>
        <v>ビックランチ</v>
      </c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 t="str">
        <f>AF4</f>
        <v>フリーランス</v>
      </c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104"/>
      <c r="J11" s="104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104"/>
      <c r="Y11" s="104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104"/>
      <c r="J12" s="104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104"/>
      <c r="Y12" s="104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 t="str">
        <f>C3</f>
        <v>財団カップBグループ</v>
      </c>
      <c r="D15" s="309"/>
      <c r="E15" s="309"/>
      <c r="F15" s="309"/>
      <c r="G15" s="309"/>
      <c r="H15" s="310"/>
      <c r="I15" s="20">
        <f>I3</f>
        <v>2</v>
      </c>
      <c r="J15" s="19" t="s">
        <v>24</v>
      </c>
      <c r="K15" s="19"/>
      <c r="L15" s="19">
        <f>AA3+1</f>
        <v>3</v>
      </c>
      <c r="M15" s="19" t="s">
        <v>25</v>
      </c>
      <c r="N15" s="73"/>
      <c r="P15" s="305" t="s">
        <v>23</v>
      </c>
      <c r="Q15" s="306"/>
      <c r="R15" s="308" t="str">
        <f>C3</f>
        <v>財団カップBグループ</v>
      </c>
      <c r="S15" s="309"/>
      <c r="T15" s="309"/>
      <c r="U15" s="309"/>
      <c r="V15" s="309"/>
      <c r="W15" s="310"/>
      <c r="X15" s="20">
        <f>I3</f>
        <v>2</v>
      </c>
      <c r="Y15" s="19" t="s">
        <v>24</v>
      </c>
      <c r="Z15" s="19"/>
      <c r="AA15" s="19">
        <f>L15+1</f>
        <v>4</v>
      </c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 t="str">
        <f>AF4</f>
        <v>フリーランス</v>
      </c>
      <c r="D16" s="307"/>
      <c r="E16" s="307"/>
      <c r="F16" s="307"/>
      <c r="G16" s="307"/>
      <c r="H16" s="306"/>
      <c r="I16" s="305" t="str">
        <f>AF5</f>
        <v>ビックランチ</v>
      </c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30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30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30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30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30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30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35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35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 t="str">
        <f>AF3</f>
        <v>ACE</v>
      </c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X1:Y1"/>
    <mergeCell ref="H7:I7"/>
    <mergeCell ref="J7:L7"/>
    <mergeCell ref="T7:V7"/>
    <mergeCell ref="W7:X7"/>
    <mergeCell ref="Y7:AA7"/>
    <mergeCell ref="Y5:AA5"/>
    <mergeCell ref="A4:B4"/>
    <mergeCell ref="C4:H4"/>
    <mergeCell ref="I4:N4"/>
    <mergeCell ref="P4:Q4"/>
    <mergeCell ref="R4:W4"/>
    <mergeCell ref="X4:AC4"/>
    <mergeCell ref="A8:B8"/>
    <mergeCell ref="C8:H8"/>
    <mergeCell ref="I8:N8"/>
    <mergeCell ref="P8:Q8"/>
    <mergeCell ref="R8:W8"/>
    <mergeCell ref="P5:Q7"/>
    <mergeCell ref="R5:S7"/>
    <mergeCell ref="T5:V5"/>
    <mergeCell ref="W5:X5"/>
    <mergeCell ref="X8:AC8"/>
    <mergeCell ref="AB5:AC7"/>
    <mergeCell ref="T6:V6"/>
    <mergeCell ref="W6:X6"/>
    <mergeCell ref="Y6:AA6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A9:B10"/>
    <mergeCell ref="C9:H10"/>
    <mergeCell ref="I9:J9"/>
    <mergeCell ref="P9:Q10"/>
    <mergeCell ref="R9:W10"/>
    <mergeCell ref="X9:Y9"/>
    <mergeCell ref="I10:J10"/>
    <mergeCell ref="X10:Y10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P17:Q19"/>
    <mergeCell ref="R17:S19"/>
    <mergeCell ref="T17:V17"/>
    <mergeCell ref="W17:X17"/>
    <mergeCell ref="X20:AC20"/>
    <mergeCell ref="P13:W14"/>
    <mergeCell ref="X13:Y13"/>
    <mergeCell ref="AB17:AC19"/>
    <mergeCell ref="T18:V18"/>
    <mergeCell ref="W18:X18"/>
    <mergeCell ref="Y18:AA18"/>
    <mergeCell ref="T19:V19"/>
    <mergeCell ref="W19:X19"/>
    <mergeCell ref="Y19:AA19"/>
    <mergeCell ref="Y17:AA17"/>
    <mergeCell ref="A21:B22"/>
    <mergeCell ref="C21:H22"/>
    <mergeCell ref="I21:J21"/>
    <mergeCell ref="P21:Q22"/>
    <mergeCell ref="R21:W22"/>
    <mergeCell ref="X21:Y21"/>
    <mergeCell ref="I22:J22"/>
    <mergeCell ref="X22:Y22"/>
    <mergeCell ref="A20:B20"/>
    <mergeCell ref="C20:H20"/>
    <mergeCell ref="I20:N20"/>
    <mergeCell ref="P20:Q20"/>
    <mergeCell ref="R20:W20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R16" sqref="R16:AC16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/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 t="s">
        <v>172</v>
      </c>
      <c r="D3" s="309"/>
      <c r="E3" s="309"/>
      <c r="F3" s="309"/>
      <c r="G3" s="309"/>
      <c r="H3" s="310"/>
      <c r="I3" s="20">
        <v>3</v>
      </c>
      <c r="J3" s="19" t="s">
        <v>24</v>
      </c>
      <c r="K3" s="19"/>
      <c r="L3" s="19">
        <v>1</v>
      </c>
      <c r="M3" s="19" t="s">
        <v>25</v>
      </c>
      <c r="N3" s="73"/>
      <c r="P3" s="305" t="s">
        <v>23</v>
      </c>
      <c r="Q3" s="306"/>
      <c r="R3" s="308" t="str">
        <f>C3</f>
        <v>財団カップＣグループ</v>
      </c>
      <c r="S3" s="309"/>
      <c r="T3" s="309"/>
      <c r="U3" s="309"/>
      <c r="V3" s="309"/>
      <c r="W3" s="310"/>
      <c r="X3" s="20">
        <f>I3</f>
        <v>3</v>
      </c>
      <c r="Y3" s="19" t="s">
        <v>24</v>
      </c>
      <c r="Z3" s="19"/>
      <c r="AA3" s="19">
        <f>L3+1</f>
        <v>2</v>
      </c>
      <c r="AB3" s="19" t="s">
        <v>25</v>
      </c>
      <c r="AC3" s="73"/>
      <c r="AF3" s="75" t="s">
        <v>151</v>
      </c>
    </row>
    <row r="4" spans="1:32" s="74" customFormat="1" ht="25.5" customHeight="1">
      <c r="A4" s="305" t="s">
        <v>27</v>
      </c>
      <c r="B4" s="306"/>
      <c r="C4" s="305" t="str">
        <f>AF3</f>
        <v>タッチ</v>
      </c>
      <c r="D4" s="307"/>
      <c r="E4" s="307"/>
      <c r="F4" s="307"/>
      <c r="G4" s="307"/>
      <c r="H4" s="306"/>
      <c r="I4" s="305" t="str">
        <f>AF4</f>
        <v>黒川ＳＶ９９</v>
      </c>
      <c r="J4" s="307"/>
      <c r="K4" s="307"/>
      <c r="L4" s="307"/>
      <c r="M4" s="307"/>
      <c r="N4" s="306"/>
      <c r="P4" s="305" t="s">
        <v>27</v>
      </c>
      <c r="Q4" s="306"/>
      <c r="R4" s="305" t="str">
        <f>AF3</f>
        <v>タッチ</v>
      </c>
      <c r="S4" s="307"/>
      <c r="T4" s="307"/>
      <c r="U4" s="307"/>
      <c r="V4" s="307"/>
      <c r="W4" s="306"/>
      <c r="X4" s="305" t="str">
        <f>AF5</f>
        <v>あづみ野Ｊ</v>
      </c>
      <c r="Y4" s="307"/>
      <c r="Z4" s="307"/>
      <c r="AA4" s="307"/>
      <c r="AB4" s="307"/>
      <c r="AC4" s="306"/>
      <c r="AF4" s="76" t="s">
        <v>152</v>
      </c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29</v>
      </c>
      <c r="N5" s="316"/>
      <c r="P5" s="315" t="s">
        <v>28</v>
      </c>
      <c r="Q5" s="316"/>
      <c r="R5" s="315" t="s">
        <v>29</v>
      </c>
      <c r="S5" s="316"/>
      <c r="T5" s="324"/>
      <c r="U5" s="325"/>
      <c r="V5" s="325"/>
      <c r="W5" s="326" t="s">
        <v>30</v>
      </c>
      <c r="X5" s="326"/>
      <c r="Y5" s="325"/>
      <c r="Z5" s="325"/>
      <c r="AA5" s="327"/>
      <c r="AB5" s="315" t="s">
        <v>29</v>
      </c>
      <c r="AC5" s="316"/>
      <c r="AF5" s="75" t="s">
        <v>153</v>
      </c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30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30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30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30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 t="str">
        <f>AF5</f>
        <v>あづみ野Ｊ</v>
      </c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 t="str">
        <f>AF4</f>
        <v>黒川ＳＶ９９</v>
      </c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104"/>
      <c r="J11" s="104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104"/>
      <c r="Y11" s="104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104"/>
      <c r="J12" s="104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104"/>
      <c r="Y12" s="104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 t="str">
        <f>C3</f>
        <v>財団カップＣグループ</v>
      </c>
      <c r="D15" s="309"/>
      <c r="E15" s="309"/>
      <c r="F15" s="309"/>
      <c r="G15" s="309"/>
      <c r="H15" s="310"/>
      <c r="I15" s="20">
        <f>I3</f>
        <v>3</v>
      </c>
      <c r="J15" s="19" t="s">
        <v>24</v>
      </c>
      <c r="K15" s="19"/>
      <c r="L15" s="19">
        <f>AA3+1</f>
        <v>3</v>
      </c>
      <c r="M15" s="19" t="s">
        <v>25</v>
      </c>
      <c r="N15" s="73"/>
      <c r="P15" s="305" t="s">
        <v>23</v>
      </c>
      <c r="Q15" s="306"/>
      <c r="R15" s="308" t="str">
        <f>C3</f>
        <v>財団カップＣグループ</v>
      </c>
      <c r="S15" s="309"/>
      <c r="T15" s="309"/>
      <c r="U15" s="309"/>
      <c r="V15" s="309"/>
      <c r="W15" s="310"/>
      <c r="X15" s="20">
        <f>I3</f>
        <v>3</v>
      </c>
      <c r="Y15" s="19" t="s">
        <v>24</v>
      </c>
      <c r="Z15" s="19"/>
      <c r="AA15" s="19">
        <f>L15+1</f>
        <v>4</v>
      </c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 t="str">
        <f>AF4</f>
        <v>黒川ＳＶ９９</v>
      </c>
      <c r="D16" s="307"/>
      <c r="E16" s="307"/>
      <c r="F16" s="307"/>
      <c r="G16" s="307"/>
      <c r="H16" s="306"/>
      <c r="I16" s="305" t="str">
        <f>AF5</f>
        <v>あづみ野Ｊ</v>
      </c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30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30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30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30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30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30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35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35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 t="str">
        <f>AF3</f>
        <v>タッチ</v>
      </c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X1:Y1"/>
    <mergeCell ref="H7:I7"/>
    <mergeCell ref="J7:L7"/>
    <mergeCell ref="T7:V7"/>
    <mergeCell ref="W7:X7"/>
    <mergeCell ref="Y7:AA7"/>
    <mergeCell ref="Y5:AA5"/>
    <mergeCell ref="A4:B4"/>
    <mergeCell ref="C4:H4"/>
    <mergeCell ref="I4:N4"/>
    <mergeCell ref="P4:Q4"/>
    <mergeCell ref="R4:W4"/>
    <mergeCell ref="X4:AC4"/>
    <mergeCell ref="A8:B8"/>
    <mergeCell ref="C8:H8"/>
    <mergeCell ref="I8:N8"/>
    <mergeCell ref="P8:Q8"/>
    <mergeCell ref="R8:W8"/>
    <mergeCell ref="P5:Q7"/>
    <mergeCell ref="R5:S7"/>
    <mergeCell ref="T5:V5"/>
    <mergeCell ref="W5:X5"/>
    <mergeCell ref="X8:AC8"/>
    <mergeCell ref="AB5:AC7"/>
    <mergeCell ref="T6:V6"/>
    <mergeCell ref="W6:X6"/>
    <mergeCell ref="Y6:AA6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A9:B10"/>
    <mergeCell ref="C9:H10"/>
    <mergeCell ref="I9:J9"/>
    <mergeCell ref="P9:Q10"/>
    <mergeCell ref="R9:W10"/>
    <mergeCell ref="X9:Y9"/>
    <mergeCell ref="I10:J10"/>
    <mergeCell ref="X10:Y10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P17:Q19"/>
    <mergeCell ref="R17:S19"/>
    <mergeCell ref="T17:V17"/>
    <mergeCell ref="W17:X17"/>
    <mergeCell ref="X20:AC20"/>
    <mergeCell ref="P13:W14"/>
    <mergeCell ref="X13:Y13"/>
    <mergeCell ref="AB17:AC19"/>
    <mergeCell ref="T18:V18"/>
    <mergeCell ref="W18:X18"/>
    <mergeCell ref="Y18:AA18"/>
    <mergeCell ref="T19:V19"/>
    <mergeCell ref="W19:X19"/>
    <mergeCell ref="Y19:AA19"/>
    <mergeCell ref="Y17:AA17"/>
    <mergeCell ref="A21:B22"/>
    <mergeCell ref="C21:H22"/>
    <mergeCell ref="I21:J21"/>
    <mergeCell ref="P21:Q22"/>
    <mergeCell ref="R21:W22"/>
    <mergeCell ref="X21:Y21"/>
    <mergeCell ref="I22:J22"/>
    <mergeCell ref="X22:Y22"/>
    <mergeCell ref="A20:B20"/>
    <mergeCell ref="C20:H20"/>
    <mergeCell ref="I20:N20"/>
    <mergeCell ref="P20:Q20"/>
    <mergeCell ref="R20:W20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R16" sqref="R16:W16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/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 t="s">
        <v>173</v>
      </c>
      <c r="D3" s="309"/>
      <c r="E3" s="309"/>
      <c r="F3" s="309"/>
      <c r="G3" s="309"/>
      <c r="H3" s="310"/>
      <c r="I3" s="20">
        <v>4</v>
      </c>
      <c r="J3" s="19" t="s">
        <v>24</v>
      </c>
      <c r="K3" s="19"/>
      <c r="L3" s="19">
        <v>1</v>
      </c>
      <c r="M3" s="19" t="s">
        <v>25</v>
      </c>
      <c r="N3" s="73"/>
      <c r="P3" s="305" t="s">
        <v>23</v>
      </c>
      <c r="Q3" s="306"/>
      <c r="R3" s="308" t="str">
        <f>C3</f>
        <v>財団カップＤグループ</v>
      </c>
      <c r="S3" s="309"/>
      <c r="T3" s="309"/>
      <c r="U3" s="309"/>
      <c r="V3" s="309"/>
      <c r="W3" s="310"/>
      <c r="X3" s="20">
        <f>I3</f>
        <v>4</v>
      </c>
      <c r="Y3" s="19" t="s">
        <v>24</v>
      </c>
      <c r="Z3" s="19"/>
      <c r="AA3" s="19">
        <f>L3+1</f>
        <v>2</v>
      </c>
      <c r="AB3" s="19" t="s">
        <v>25</v>
      </c>
      <c r="AC3" s="73"/>
      <c r="AF3" s="75" t="s">
        <v>156</v>
      </c>
    </row>
    <row r="4" spans="1:32" s="74" customFormat="1" ht="25.5" customHeight="1">
      <c r="A4" s="305" t="s">
        <v>27</v>
      </c>
      <c r="B4" s="306"/>
      <c r="C4" s="305" t="str">
        <f>AF3</f>
        <v>Ｓｍｉｌｅ</v>
      </c>
      <c r="D4" s="307"/>
      <c r="E4" s="307"/>
      <c r="F4" s="307"/>
      <c r="G4" s="307"/>
      <c r="H4" s="306"/>
      <c r="I4" s="305" t="str">
        <f>AF4</f>
        <v>ドリーム</v>
      </c>
      <c r="J4" s="307"/>
      <c r="K4" s="307"/>
      <c r="L4" s="307"/>
      <c r="M4" s="307"/>
      <c r="N4" s="306"/>
      <c r="P4" s="305" t="s">
        <v>27</v>
      </c>
      <c r="Q4" s="306"/>
      <c r="R4" s="305" t="str">
        <f>AF3</f>
        <v>Ｓｍｉｌｅ</v>
      </c>
      <c r="S4" s="307"/>
      <c r="T4" s="307"/>
      <c r="U4" s="307"/>
      <c r="V4" s="307"/>
      <c r="W4" s="306"/>
      <c r="X4" s="305" t="str">
        <f>AF5</f>
        <v>わかばプラス</v>
      </c>
      <c r="Y4" s="307"/>
      <c r="Z4" s="307"/>
      <c r="AA4" s="307"/>
      <c r="AB4" s="307"/>
      <c r="AC4" s="306"/>
      <c r="AF4" s="76" t="s">
        <v>157</v>
      </c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29</v>
      </c>
      <c r="N5" s="316"/>
      <c r="P5" s="315" t="s">
        <v>28</v>
      </c>
      <c r="Q5" s="316"/>
      <c r="R5" s="315" t="s">
        <v>29</v>
      </c>
      <c r="S5" s="316"/>
      <c r="T5" s="324"/>
      <c r="U5" s="325"/>
      <c r="V5" s="325"/>
      <c r="W5" s="326" t="s">
        <v>30</v>
      </c>
      <c r="X5" s="326"/>
      <c r="Y5" s="325"/>
      <c r="Z5" s="325"/>
      <c r="AA5" s="327"/>
      <c r="AB5" s="315" t="s">
        <v>29</v>
      </c>
      <c r="AC5" s="316"/>
      <c r="AF5" s="75" t="s">
        <v>14</v>
      </c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30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30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30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30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 t="str">
        <f>AF5</f>
        <v>わかばプラス</v>
      </c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 t="str">
        <f>AF4</f>
        <v>ドリーム</v>
      </c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104"/>
      <c r="J11" s="104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104"/>
      <c r="Y11" s="104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104"/>
      <c r="J12" s="104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104"/>
      <c r="Y12" s="104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 t="str">
        <f>C3</f>
        <v>財団カップＤグループ</v>
      </c>
      <c r="D15" s="309"/>
      <c r="E15" s="309"/>
      <c r="F15" s="309"/>
      <c r="G15" s="309"/>
      <c r="H15" s="310"/>
      <c r="I15" s="20">
        <f>I3</f>
        <v>4</v>
      </c>
      <c r="J15" s="19" t="s">
        <v>24</v>
      </c>
      <c r="K15" s="19"/>
      <c r="L15" s="19">
        <f>AA3+1</f>
        <v>3</v>
      </c>
      <c r="M15" s="19" t="s">
        <v>25</v>
      </c>
      <c r="N15" s="73"/>
      <c r="P15" s="305" t="s">
        <v>23</v>
      </c>
      <c r="Q15" s="306"/>
      <c r="R15" s="308" t="str">
        <f>C3</f>
        <v>財団カップＤグループ</v>
      </c>
      <c r="S15" s="309"/>
      <c r="T15" s="309"/>
      <c r="U15" s="309"/>
      <c r="V15" s="309"/>
      <c r="W15" s="310"/>
      <c r="X15" s="20">
        <f>I3</f>
        <v>4</v>
      </c>
      <c r="Y15" s="19" t="s">
        <v>24</v>
      </c>
      <c r="Z15" s="19"/>
      <c r="AA15" s="19">
        <f>L15+1</f>
        <v>4</v>
      </c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 t="str">
        <f>AF4</f>
        <v>ドリーム</v>
      </c>
      <c r="D16" s="307"/>
      <c r="E16" s="307"/>
      <c r="F16" s="307"/>
      <c r="G16" s="307"/>
      <c r="H16" s="306"/>
      <c r="I16" s="305" t="str">
        <f>AF5</f>
        <v>わかばプラス</v>
      </c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30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30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30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30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30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30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35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35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 t="str">
        <f>AF3</f>
        <v>Ｓｍｉｌｅ</v>
      </c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X1:Y1"/>
    <mergeCell ref="H7:I7"/>
    <mergeCell ref="J7:L7"/>
    <mergeCell ref="T7:V7"/>
    <mergeCell ref="W7:X7"/>
    <mergeCell ref="Y7:AA7"/>
    <mergeCell ref="Y5:AA5"/>
    <mergeCell ref="A4:B4"/>
    <mergeCell ref="C4:H4"/>
    <mergeCell ref="I4:N4"/>
    <mergeCell ref="P4:Q4"/>
    <mergeCell ref="R4:W4"/>
    <mergeCell ref="X4:AC4"/>
    <mergeCell ref="A8:B8"/>
    <mergeCell ref="C8:H8"/>
    <mergeCell ref="I8:N8"/>
    <mergeCell ref="P8:Q8"/>
    <mergeCell ref="R8:W8"/>
    <mergeCell ref="P5:Q7"/>
    <mergeCell ref="R5:S7"/>
    <mergeCell ref="T5:V5"/>
    <mergeCell ref="W5:X5"/>
    <mergeCell ref="X8:AC8"/>
    <mergeCell ref="AB5:AC7"/>
    <mergeCell ref="T6:V6"/>
    <mergeCell ref="W6:X6"/>
    <mergeCell ref="Y6:AA6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A9:B10"/>
    <mergeCell ref="C9:H10"/>
    <mergeCell ref="I9:J9"/>
    <mergeCell ref="P9:Q10"/>
    <mergeCell ref="R9:W10"/>
    <mergeCell ref="X9:Y9"/>
    <mergeCell ref="I10:J10"/>
    <mergeCell ref="X10:Y10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P17:Q19"/>
    <mergeCell ref="R17:S19"/>
    <mergeCell ref="T17:V17"/>
    <mergeCell ref="W17:X17"/>
    <mergeCell ref="X20:AC20"/>
    <mergeCell ref="P13:W14"/>
    <mergeCell ref="X13:Y13"/>
    <mergeCell ref="AB17:AC19"/>
    <mergeCell ref="T18:V18"/>
    <mergeCell ref="W18:X18"/>
    <mergeCell ref="Y18:AA18"/>
    <mergeCell ref="T19:V19"/>
    <mergeCell ref="W19:X19"/>
    <mergeCell ref="Y19:AA19"/>
    <mergeCell ref="Y17:AA17"/>
    <mergeCell ref="A21:B22"/>
    <mergeCell ref="C21:H22"/>
    <mergeCell ref="I21:J21"/>
    <mergeCell ref="P21:Q22"/>
    <mergeCell ref="R21:W22"/>
    <mergeCell ref="X21:Y21"/>
    <mergeCell ref="I22:J22"/>
    <mergeCell ref="X22:Y22"/>
    <mergeCell ref="A20:B20"/>
    <mergeCell ref="C20:H20"/>
    <mergeCell ref="I20:N20"/>
    <mergeCell ref="P20:Q20"/>
    <mergeCell ref="R20:W20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E6" sqref="E6:G6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/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 t="s">
        <v>174</v>
      </c>
      <c r="D3" s="309"/>
      <c r="E3" s="309"/>
      <c r="F3" s="309"/>
      <c r="G3" s="309"/>
      <c r="H3" s="310"/>
      <c r="I3" s="20">
        <v>5</v>
      </c>
      <c r="J3" s="19" t="s">
        <v>24</v>
      </c>
      <c r="K3" s="19"/>
      <c r="L3" s="19">
        <v>1</v>
      </c>
      <c r="M3" s="19" t="s">
        <v>25</v>
      </c>
      <c r="N3" s="73"/>
      <c r="P3" s="305" t="s">
        <v>23</v>
      </c>
      <c r="Q3" s="306"/>
      <c r="R3" s="308" t="str">
        <f>C3</f>
        <v>財団カップＥグループ</v>
      </c>
      <c r="S3" s="309"/>
      <c r="T3" s="309"/>
      <c r="U3" s="309"/>
      <c r="V3" s="309"/>
      <c r="W3" s="310"/>
      <c r="X3" s="20">
        <f>I3</f>
        <v>5</v>
      </c>
      <c r="Y3" s="19" t="s">
        <v>24</v>
      </c>
      <c r="Z3" s="19"/>
      <c r="AA3" s="19">
        <f>L3+1</f>
        <v>2</v>
      </c>
      <c r="AB3" s="19" t="s">
        <v>25</v>
      </c>
      <c r="AC3" s="73"/>
      <c r="AF3" s="75" t="s">
        <v>160</v>
      </c>
    </row>
    <row r="4" spans="1:32" s="74" customFormat="1" ht="25.5" customHeight="1">
      <c r="A4" s="305" t="s">
        <v>27</v>
      </c>
      <c r="B4" s="306"/>
      <c r="C4" s="305" t="str">
        <f>AF3</f>
        <v>海星</v>
      </c>
      <c r="D4" s="307"/>
      <c r="E4" s="307"/>
      <c r="F4" s="307"/>
      <c r="G4" s="307"/>
      <c r="H4" s="306"/>
      <c r="I4" s="305" t="str">
        <f>AF4</f>
        <v>芳川</v>
      </c>
      <c r="J4" s="307"/>
      <c r="K4" s="307"/>
      <c r="L4" s="307"/>
      <c r="M4" s="307"/>
      <c r="N4" s="306"/>
      <c r="P4" s="305" t="s">
        <v>27</v>
      </c>
      <c r="Q4" s="306"/>
      <c r="R4" s="305" t="str">
        <f>AF3</f>
        <v>海星</v>
      </c>
      <c r="S4" s="307"/>
      <c r="T4" s="307"/>
      <c r="U4" s="307"/>
      <c r="V4" s="307"/>
      <c r="W4" s="306"/>
      <c r="X4" s="305" t="str">
        <f>AF5</f>
        <v>絆</v>
      </c>
      <c r="Y4" s="307"/>
      <c r="Z4" s="307"/>
      <c r="AA4" s="307"/>
      <c r="AB4" s="307"/>
      <c r="AC4" s="306"/>
      <c r="AF4" s="76" t="s">
        <v>161</v>
      </c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29</v>
      </c>
      <c r="N5" s="316"/>
      <c r="P5" s="315" t="s">
        <v>28</v>
      </c>
      <c r="Q5" s="316"/>
      <c r="R5" s="315" t="s">
        <v>29</v>
      </c>
      <c r="S5" s="316"/>
      <c r="T5" s="324"/>
      <c r="U5" s="325"/>
      <c r="V5" s="325"/>
      <c r="W5" s="326" t="s">
        <v>30</v>
      </c>
      <c r="X5" s="326"/>
      <c r="Y5" s="325"/>
      <c r="Z5" s="325"/>
      <c r="AA5" s="327"/>
      <c r="AB5" s="315" t="s">
        <v>29</v>
      </c>
      <c r="AC5" s="316"/>
      <c r="AF5" s="75" t="s">
        <v>15</v>
      </c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30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30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30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30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 t="str">
        <f>AF5</f>
        <v>絆</v>
      </c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 t="str">
        <f>AF4</f>
        <v>芳川</v>
      </c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104"/>
      <c r="J11" s="104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104"/>
      <c r="Y11" s="104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104"/>
      <c r="J12" s="104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104"/>
      <c r="Y12" s="104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 t="str">
        <f>C3</f>
        <v>財団カップＥグループ</v>
      </c>
      <c r="D15" s="309"/>
      <c r="E15" s="309"/>
      <c r="F15" s="309"/>
      <c r="G15" s="309"/>
      <c r="H15" s="310"/>
      <c r="I15" s="20">
        <f>I3</f>
        <v>5</v>
      </c>
      <c r="J15" s="19" t="s">
        <v>24</v>
      </c>
      <c r="K15" s="19"/>
      <c r="L15" s="19">
        <f>AA3+1</f>
        <v>3</v>
      </c>
      <c r="M15" s="19" t="s">
        <v>25</v>
      </c>
      <c r="N15" s="73"/>
      <c r="P15" s="305" t="s">
        <v>23</v>
      </c>
      <c r="Q15" s="306"/>
      <c r="R15" s="308" t="str">
        <f>C3</f>
        <v>財団カップＥグループ</v>
      </c>
      <c r="S15" s="309"/>
      <c r="T15" s="309"/>
      <c r="U15" s="309"/>
      <c r="V15" s="309"/>
      <c r="W15" s="310"/>
      <c r="X15" s="20">
        <f>I3</f>
        <v>5</v>
      </c>
      <c r="Y15" s="19" t="s">
        <v>24</v>
      </c>
      <c r="Z15" s="19"/>
      <c r="AA15" s="19">
        <f>L15+1</f>
        <v>4</v>
      </c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 t="str">
        <f>AF4</f>
        <v>芳川</v>
      </c>
      <c r="D16" s="307"/>
      <c r="E16" s="307"/>
      <c r="F16" s="307"/>
      <c r="G16" s="307"/>
      <c r="H16" s="306"/>
      <c r="I16" s="305" t="str">
        <f>AF5</f>
        <v>絆</v>
      </c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30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30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30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30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30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30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35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35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 t="str">
        <f>AF3</f>
        <v>海星</v>
      </c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X1:Y1"/>
    <mergeCell ref="H7:I7"/>
    <mergeCell ref="J7:L7"/>
    <mergeCell ref="T7:V7"/>
    <mergeCell ref="W7:X7"/>
    <mergeCell ref="Y7:AA7"/>
    <mergeCell ref="Y5:AA5"/>
    <mergeCell ref="A4:B4"/>
    <mergeCell ref="C4:H4"/>
    <mergeCell ref="I4:N4"/>
    <mergeCell ref="P4:Q4"/>
    <mergeCell ref="R4:W4"/>
    <mergeCell ref="X4:AC4"/>
    <mergeCell ref="A8:B8"/>
    <mergeCell ref="C8:H8"/>
    <mergeCell ref="I8:N8"/>
    <mergeCell ref="P8:Q8"/>
    <mergeCell ref="R8:W8"/>
    <mergeCell ref="P5:Q7"/>
    <mergeCell ref="R5:S7"/>
    <mergeCell ref="T5:V5"/>
    <mergeCell ref="W5:X5"/>
    <mergeCell ref="X8:AC8"/>
    <mergeCell ref="AB5:AC7"/>
    <mergeCell ref="T6:V6"/>
    <mergeCell ref="W6:X6"/>
    <mergeCell ref="Y6:AA6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A9:B10"/>
    <mergeCell ref="C9:H10"/>
    <mergeCell ref="I9:J9"/>
    <mergeCell ref="P9:Q10"/>
    <mergeCell ref="R9:W10"/>
    <mergeCell ref="X9:Y9"/>
    <mergeCell ref="I10:J10"/>
    <mergeCell ref="X10:Y10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P17:Q19"/>
    <mergeCell ref="R17:S19"/>
    <mergeCell ref="T17:V17"/>
    <mergeCell ref="W17:X17"/>
    <mergeCell ref="X20:AC20"/>
    <mergeCell ref="P13:W14"/>
    <mergeCell ref="X13:Y13"/>
    <mergeCell ref="AB17:AC19"/>
    <mergeCell ref="T18:V18"/>
    <mergeCell ref="W18:X18"/>
    <mergeCell ref="Y18:AA18"/>
    <mergeCell ref="T19:V19"/>
    <mergeCell ref="W19:X19"/>
    <mergeCell ref="Y19:AA19"/>
    <mergeCell ref="Y17:AA17"/>
    <mergeCell ref="A21:B22"/>
    <mergeCell ref="C21:H22"/>
    <mergeCell ref="I21:J21"/>
    <mergeCell ref="P21:Q22"/>
    <mergeCell ref="R21:W22"/>
    <mergeCell ref="X21:Y21"/>
    <mergeCell ref="I22:J22"/>
    <mergeCell ref="X22:Y22"/>
    <mergeCell ref="A20:B20"/>
    <mergeCell ref="C20:H20"/>
    <mergeCell ref="I20:N20"/>
    <mergeCell ref="P20:Q20"/>
    <mergeCell ref="R20:W20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R16" sqref="R16:AC16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/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 t="s">
        <v>175</v>
      </c>
      <c r="D3" s="309"/>
      <c r="E3" s="309"/>
      <c r="F3" s="309"/>
      <c r="G3" s="309"/>
      <c r="H3" s="310"/>
      <c r="I3" s="20">
        <v>6</v>
      </c>
      <c r="J3" s="19" t="s">
        <v>24</v>
      </c>
      <c r="K3" s="19"/>
      <c r="L3" s="19">
        <v>1</v>
      </c>
      <c r="M3" s="19" t="s">
        <v>25</v>
      </c>
      <c r="N3" s="73"/>
      <c r="P3" s="305" t="s">
        <v>23</v>
      </c>
      <c r="Q3" s="306"/>
      <c r="R3" s="308" t="str">
        <f>C3</f>
        <v>財団カップＦグループ</v>
      </c>
      <c r="S3" s="309"/>
      <c r="T3" s="309"/>
      <c r="U3" s="309"/>
      <c r="V3" s="309"/>
      <c r="W3" s="310"/>
      <c r="X3" s="20">
        <f>I3</f>
        <v>6</v>
      </c>
      <c r="Y3" s="19" t="s">
        <v>24</v>
      </c>
      <c r="Z3" s="19"/>
      <c r="AA3" s="19">
        <f>L3+1</f>
        <v>2</v>
      </c>
      <c r="AB3" s="19" t="s">
        <v>25</v>
      </c>
      <c r="AC3" s="73"/>
      <c r="AF3" s="75" t="s">
        <v>165</v>
      </c>
    </row>
    <row r="4" spans="1:32" s="74" customFormat="1" ht="25.5" customHeight="1">
      <c r="A4" s="305" t="s">
        <v>27</v>
      </c>
      <c r="B4" s="306"/>
      <c r="C4" s="305" t="str">
        <f>AF3</f>
        <v>わかばマイナス</v>
      </c>
      <c r="D4" s="307"/>
      <c r="E4" s="307"/>
      <c r="F4" s="307"/>
      <c r="G4" s="307"/>
      <c r="H4" s="306"/>
      <c r="I4" s="305" t="str">
        <f>AF4</f>
        <v>Ｔ・ROCKETS</v>
      </c>
      <c r="J4" s="307"/>
      <c r="K4" s="307"/>
      <c r="L4" s="307"/>
      <c r="M4" s="307"/>
      <c r="N4" s="306"/>
      <c r="P4" s="305" t="s">
        <v>27</v>
      </c>
      <c r="Q4" s="306"/>
      <c r="R4" s="305" t="str">
        <f>AF3</f>
        <v>わかばマイナス</v>
      </c>
      <c r="S4" s="307"/>
      <c r="T4" s="307"/>
      <c r="U4" s="307"/>
      <c r="V4" s="307"/>
      <c r="W4" s="306"/>
      <c r="X4" s="305" t="str">
        <f>AF5</f>
        <v>竹千代Ｂ</v>
      </c>
      <c r="Y4" s="307"/>
      <c r="Z4" s="307"/>
      <c r="AA4" s="307"/>
      <c r="AB4" s="307"/>
      <c r="AC4" s="306"/>
      <c r="AF4" s="76" t="s">
        <v>176</v>
      </c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29</v>
      </c>
      <c r="N5" s="316"/>
      <c r="P5" s="315" t="s">
        <v>28</v>
      </c>
      <c r="Q5" s="316"/>
      <c r="R5" s="315" t="s">
        <v>29</v>
      </c>
      <c r="S5" s="316"/>
      <c r="T5" s="324"/>
      <c r="U5" s="325"/>
      <c r="V5" s="325"/>
      <c r="W5" s="326" t="s">
        <v>30</v>
      </c>
      <c r="X5" s="326"/>
      <c r="Y5" s="325"/>
      <c r="Z5" s="325"/>
      <c r="AA5" s="327"/>
      <c r="AB5" s="315" t="s">
        <v>29</v>
      </c>
      <c r="AC5" s="316"/>
      <c r="AF5" s="75" t="s">
        <v>167</v>
      </c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30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30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30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30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 t="str">
        <f>AF5</f>
        <v>竹千代Ｂ</v>
      </c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 t="str">
        <f>AF4</f>
        <v>Ｔ・ROCKETS</v>
      </c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104"/>
      <c r="J11" s="104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104"/>
      <c r="Y11" s="104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104"/>
      <c r="J12" s="104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104"/>
      <c r="Y12" s="104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 t="str">
        <f>C3</f>
        <v>財団カップＦグループ</v>
      </c>
      <c r="D15" s="309"/>
      <c r="E15" s="309"/>
      <c r="F15" s="309"/>
      <c r="G15" s="309"/>
      <c r="H15" s="310"/>
      <c r="I15" s="20">
        <f>I3</f>
        <v>6</v>
      </c>
      <c r="J15" s="19" t="s">
        <v>24</v>
      </c>
      <c r="K15" s="19"/>
      <c r="L15" s="19">
        <f>AA3+1</f>
        <v>3</v>
      </c>
      <c r="M15" s="19" t="s">
        <v>25</v>
      </c>
      <c r="N15" s="73"/>
      <c r="P15" s="305" t="s">
        <v>23</v>
      </c>
      <c r="Q15" s="306"/>
      <c r="R15" s="308" t="str">
        <f>C3</f>
        <v>財団カップＦグループ</v>
      </c>
      <c r="S15" s="309"/>
      <c r="T15" s="309"/>
      <c r="U15" s="309"/>
      <c r="V15" s="309"/>
      <c r="W15" s="310"/>
      <c r="X15" s="20">
        <f>I3</f>
        <v>6</v>
      </c>
      <c r="Y15" s="19" t="s">
        <v>24</v>
      </c>
      <c r="Z15" s="19"/>
      <c r="AA15" s="19">
        <f>L15+1</f>
        <v>4</v>
      </c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 t="str">
        <f>AF4</f>
        <v>Ｔ・ROCKETS</v>
      </c>
      <c r="D16" s="307"/>
      <c r="E16" s="307"/>
      <c r="F16" s="307"/>
      <c r="G16" s="307"/>
      <c r="H16" s="306"/>
      <c r="I16" s="305" t="str">
        <f>AF5</f>
        <v>竹千代Ｂ</v>
      </c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30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30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30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30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30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30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35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35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 t="str">
        <f>AF3</f>
        <v>わかばマイナス</v>
      </c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X1:Y1"/>
    <mergeCell ref="H7:I7"/>
    <mergeCell ref="J7:L7"/>
    <mergeCell ref="T7:V7"/>
    <mergeCell ref="W7:X7"/>
    <mergeCell ref="Y7:AA7"/>
    <mergeCell ref="Y5:AA5"/>
    <mergeCell ref="A4:B4"/>
    <mergeCell ref="C4:H4"/>
    <mergeCell ref="I4:N4"/>
    <mergeCell ref="P4:Q4"/>
    <mergeCell ref="R4:W4"/>
    <mergeCell ref="X4:AC4"/>
    <mergeCell ref="A8:B8"/>
    <mergeCell ref="C8:H8"/>
    <mergeCell ref="I8:N8"/>
    <mergeCell ref="P8:Q8"/>
    <mergeCell ref="R8:W8"/>
    <mergeCell ref="P5:Q7"/>
    <mergeCell ref="R5:S7"/>
    <mergeCell ref="T5:V5"/>
    <mergeCell ref="W5:X5"/>
    <mergeCell ref="X8:AC8"/>
    <mergeCell ref="AB5:AC7"/>
    <mergeCell ref="T6:V6"/>
    <mergeCell ref="W6:X6"/>
    <mergeCell ref="Y6:AA6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A9:B10"/>
    <mergeCell ref="C9:H10"/>
    <mergeCell ref="I9:J9"/>
    <mergeCell ref="P9:Q10"/>
    <mergeCell ref="R9:W10"/>
    <mergeCell ref="X9:Y9"/>
    <mergeCell ref="I10:J10"/>
    <mergeCell ref="X10:Y10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P17:Q19"/>
    <mergeCell ref="R17:S19"/>
    <mergeCell ref="T17:V17"/>
    <mergeCell ref="W17:X17"/>
    <mergeCell ref="X20:AC20"/>
    <mergeCell ref="P13:W14"/>
    <mergeCell ref="X13:Y13"/>
    <mergeCell ref="AB17:AC19"/>
    <mergeCell ref="T18:V18"/>
    <mergeCell ref="W18:X18"/>
    <mergeCell ref="Y18:AA18"/>
    <mergeCell ref="T19:V19"/>
    <mergeCell ref="W19:X19"/>
    <mergeCell ref="Y19:AA19"/>
    <mergeCell ref="Y17:AA17"/>
    <mergeCell ref="A21:B22"/>
    <mergeCell ref="C21:H22"/>
    <mergeCell ref="I21:J21"/>
    <mergeCell ref="P21:Q22"/>
    <mergeCell ref="R21:W22"/>
    <mergeCell ref="X21:Y21"/>
    <mergeCell ref="I22:J22"/>
    <mergeCell ref="X22:Y22"/>
    <mergeCell ref="A20:B20"/>
    <mergeCell ref="C20:H20"/>
    <mergeCell ref="I20:N20"/>
    <mergeCell ref="P20:Q20"/>
    <mergeCell ref="R20:W20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J5" sqref="J5:L5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 t="s">
        <v>19</v>
      </c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/>
      <c r="D3" s="309"/>
      <c r="E3" s="309"/>
      <c r="F3" s="309"/>
      <c r="G3" s="309"/>
      <c r="H3" s="310"/>
      <c r="I3" s="20"/>
      <c r="J3" s="19" t="s">
        <v>24</v>
      </c>
      <c r="K3" s="19"/>
      <c r="L3" s="19"/>
      <c r="M3" s="19" t="s">
        <v>25</v>
      </c>
      <c r="N3" s="73"/>
      <c r="P3" s="305" t="s">
        <v>23</v>
      </c>
      <c r="Q3" s="306"/>
      <c r="R3" s="308"/>
      <c r="S3" s="309"/>
      <c r="T3" s="309"/>
      <c r="U3" s="309"/>
      <c r="V3" s="309"/>
      <c r="W3" s="310"/>
      <c r="X3" s="20"/>
      <c r="Y3" s="19" t="s">
        <v>24</v>
      </c>
      <c r="Z3" s="19"/>
      <c r="AA3" s="19"/>
      <c r="AB3" s="19" t="s">
        <v>25</v>
      </c>
      <c r="AC3" s="73"/>
      <c r="AF3" s="75"/>
    </row>
    <row r="4" spans="1:32" s="74" customFormat="1" ht="25.5" customHeight="1">
      <c r="A4" s="305" t="s">
        <v>27</v>
      </c>
      <c r="B4" s="306"/>
      <c r="C4" s="305"/>
      <c r="D4" s="307"/>
      <c r="E4" s="307"/>
      <c r="F4" s="307"/>
      <c r="G4" s="307"/>
      <c r="H4" s="306"/>
      <c r="I4" s="305"/>
      <c r="J4" s="307"/>
      <c r="K4" s="307"/>
      <c r="L4" s="307"/>
      <c r="M4" s="307"/>
      <c r="N4" s="306"/>
      <c r="P4" s="305" t="s">
        <v>27</v>
      </c>
      <c r="Q4" s="306"/>
      <c r="R4" s="305"/>
      <c r="S4" s="307"/>
      <c r="T4" s="307"/>
      <c r="U4" s="307"/>
      <c r="V4" s="307"/>
      <c r="W4" s="306"/>
      <c r="X4" s="305"/>
      <c r="Y4" s="307"/>
      <c r="Z4" s="307"/>
      <c r="AA4" s="307"/>
      <c r="AB4" s="307"/>
      <c r="AC4" s="306"/>
      <c r="AF4" s="76"/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29</v>
      </c>
      <c r="N5" s="316"/>
      <c r="P5" s="315" t="s">
        <v>28</v>
      </c>
      <c r="Q5" s="316"/>
      <c r="R5" s="315" t="s">
        <v>29</v>
      </c>
      <c r="S5" s="316"/>
      <c r="T5" s="324"/>
      <c r="U5" s="325"/>
      <c r="V5" s="325"/>
      <c r="W5" s="326" t="s">
        <v>30</v>
      </c>
      <c r="X5" s="326"/>
      <c r="Y5" s="325"/>
      <c r="Z5" s="325"/>
      <c r="AA5" s="327"/>
      <c r="AB5" s="315" t="s">
        <v>29</v>
      </c>
      <c r="AC5" s="316"/>
      <c r="AF5" s="75"/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30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30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30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30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/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/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104"/>
      <c r="J11" s="104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104"/>
      <c r="Y11" s="104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104"/>
      <c r="J12" s="104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104"/>
      <c r="Y12" s="104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/>
      <c r="D15" s="309"/>
      <c r="E15" s="309"/>
      <c r="F15" s="309"/>
      <c r="G15" s="309"/>
      <c r="H15" s="310"/>
      <c r="I15" s="20"/>
      <c r="J15" s="19" t="s">
        <v>24</v>
      </c>
      <c r="K15" s="19"/>
      <c r="L15" s="19"/>
      <c r="M15" s="19" t="s">
        <v>25</v>
      </c>
      <c r="N15" s="73"/>
      <c r="P15" s="305" t="s">
        <v>23</v>
      </c>
      <c r="Q15" s="306"/>
      <c r="R15" s="308"/>
      <c r="S15" s="309"/>
      <c r="T15" s="309"/>
      <c r="U15" s="309"/>
      <c r="V15" s="309"/>
      <c r="W15" s="310"/>
      <c r="X15" s="20"/>
      <c r="Y15" s="19" t="s">
        <v>24</v>
      </c>
      <c r="Z15" s="19"/>
      <c r="AA15" s="19"/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/>
      <c r="D16" s="307"/>
      <c r="E16" s="307"/>
      <c r="F16" s="307"/>
      <c r="G16" s="307"/>
      <c r="H16" s="306"/>
      <c r="I16" s="305"/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30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30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30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30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30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30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35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35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/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X1:Y1"/>
    <mergeCell ref="H7:I7"/>
    <mergeCell ref="J7:L7"/>
    <mergeCell ref="T7:V7"/>
    <mergeCell ref="W7:X7"/>
    <mergeCell ref="Y7:AA7"/>
    <mergeCell ref="Y5:AA5"/>
    <mergeCell ref="A4:B4"/>
    <mergeCell ref="C4:H4"/>
    <mergeCell ref="I4:N4"/>
    <mergeCell ref="P4:Q4"/>
    <mergeCell ref="R4:W4"/>
    <mergeCell ref="X4:AC4"/>
    <mergeCell ref="A8:B8"/>
    <mergeCell ref="C8:H8"/>
    <mergeCell ref="I8:N8"/>
    <mergeCell ref="P8:Q8"/>
    <mergeCell ref="R8:W8"/>
    <mergeCell ref="P5:Q7"/>
    <mergeCell ref="R5:S7"/>
    <mergeCell ref="T5:V5"/>
    <mergeCell ref="W5:X5"/>
    <mergeCell ref="X8:AC8"/>
    <mergeCell ref="AB5:AC7"/>
    <mergeCell ref="T6:V6"/>
    <mergeCell ref="W6:X6"/>
    <mergeCell ref="Y6:AA6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A9:B10"/>
    <mergeCell ref="C9:H10"/>
    <mergeCell ref="I9:J9"/>
    <mergeCell ref="P9:Q10"/>
    <mergeCell ref="R9:W10"/>
    <mergeCell ref="X9:Y9"/>
    <mergeCell ref="I10:J10"/>
    <mergeCell ref="X10:Y10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P17:Q19"/>
    <mergeCell ref="R17:S19"/>
    <mergeCell ref="T17:V17"/>
    <mergeCell ref="W17:X17"/>
    <mergeCell ref="X20:AC20"/>
    <mergeCell ref="P13:W14"/>
    <mergeCell ref="X13:Y13"/>
    <mergeCell ref="AB17:AC19"/>
    <mergeCell ref="T18:V18"/>
    <mergeCell ref="W18:X18"/>
    <mergeCell ref="Y18:AA18"/>
    <mergeCell ref="T19:V19"/>
    <mergeCell ref="W19:X19"/>
    <mergeCell ref="Y19:AA19"/>
    <mergeCell ref="Y17:AA17"/>
    <mergeCell ref="A21:B22"/>
    <mergeCell ref="C21:H22"/>
    <mergeCell ref="I21:J21"/>
    <mergeCell ref="P21:Q22"/>
    <mergeCell ref="R21:W22"/>
    <mergeCell ref="X21:Y21"/>
    <mergeCell ref="I22:J22"/>
    <mergeCell ref="X22:Y22"/>
    <mergeCell ref="A20:B20"/>
    <mergeCell ref="C20:H20"/>
    <mergeCell ref="I20:N20"/>
    <mergeCell ref="P20:Q20"/>
    <mergeCell ref="R20:W20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L99"/>
  <sheetViews>
    <sheetView tabSelected="1" view="pageBreakPreview" topLeftCell="A25" zoomScaleNormal="100" workbookViewId="0">
      <selection activeCell="AG51" sqref="AG51"/>
    </sheetView>
  </sheetViews>
  <sheetFormatPr defaultRowHeight="13.5"/>
  <cols>
    <col min="1" max="4" width="3.875" style="21" customWidth="1"/>
    <col min="5" max="5" width="2.625" style="21" hidden="1" customWidth="1"/>
    <col min="6" max="6" width="3.875" style="21" customWidth="1"/>
    <col min="7" max="7" width="4.5" style="21" hidden="1" customWidth="1"/>
    <col min="8" max="8" width="3.875" style="21" customWidth="1"/>
    <col min="9" max="9" width="2.75" style="21" hidden="1" customWidth="1"/>
    <col min="10" max="11" width="3.875" style="21" customWidth="1"/>
    <col min="12" max="12" width="3" style="21" hidden="1" customWidth="1"/>
    <col min="13" max="13" width="3.875" style="21" customWidth="1"/>
    <col min="14" max="14" width="2.875" style="21" hidden="1" customWidth="1"/>
    <col min="15" max="15" width="3.875" style="21" customWidth="1"/>
    <col min="16" max="16" width="3.75" style="21" customWidth="1"/>
    <col min="17" max="17" width="3.5" style="21" hidden="1" customWidth="1"/>
    <col min="18" max="18" width="3.875" style="21" customWidth="1"/>
    <col min="19" max="19" width="4" style="21" hidden="1" customWidth="1"/>
    <col min="20" max="21" width="3.875" style="21" customWidth="1"/>
    <col min="22" max="22" width="3.875" style="21" hidden="1" customWidth="1"/>
    <col min="23" max="23" width="3.875" style="21" customWidth="1"/>
    <col min="24" max="24" width="4.5" style="21" hidden="1" customWidth="1"/>
    <col min="25" max="31" width="3.875" style="21" customWidth="1"/>
    <col min="32" max="32" width="13.5" style="21" customWidth="1"/>
    <col min="33" max="33" width="12.625" style="21" customWidth="1"/>
    <col min="34" max="34" width="7.375" style="21" hidden="1" customWidth="1"/>
    <col min="35" max="35" width="3.875" style="23" customWidth="1"/>
    <col min="36" max="44" width="5.625" style="23" hidden="1" customWidth="1"/>
    <col min="45" max="51" width="9" style="23" hidden="1" customWidth="1"/>
    <col min="52" max="52" width="1.75" style="23" customWidth="1"/>
    <col min="53" max="56" width="3.875" style="23" customWidth="1"/>
    <col min="57" max="57" width="5.5" style="23" hidden="1" customWidth="1"/>
    <col min="58" max="59" width="1.875" style="23" customWidth="1"/>
    <col min="60" max="60" width="3.875" style="23" hidden="1" customWidth="1"/>
    <col min="61" max="69" width="3.875" style="23" customWidth="1"/>
    <col min="70" max="70" width="3.875" style="23" hidden="1" customWidth="1"/>
    <col min="71" max="72" width="1.875" style="23" customWidth="1"/>
    <col min="73" max="73" width="3.875" style="23" hidden="1" customWidth="1"/>
    <col min="74" max="77" width="3.875" style="23" customWidth="1"/>
    <col min="78" max="78" width="1.875" style="23" customWidth="1"/>
    <col min="79" max="79" width="5.875" style="23" hidden="1" customWidth="1"/>
    <col min="80" max="138" width="9" style="23" hidden="1" customWidth="1"/>
    <col min="139" max="141" width="0" style="23" hidden="1" customWidth="1"/>
    <col min="142" max="256" width="9" style="23"/>
    <col min="257" max="260" width="3.875" style="23" customWidth="1"/>
    <col min="261" max="261" width="0" style="23" hidden="1" customWidth="1"/>
    <col min="262" max="262" width="3.875" style="23" customWidth="1"/>
    <col min="263" max="263" width="0" style="23" hidden="1" customWidth="1"/>
    <col min="264" max="264" width="3.875" style="23" customWidth="1"/>
    <col min="265" max="265" width="0" style="23" hidden="1" customWidth="1"/>
    <col min="266" max="267" width="3.875" style="23" customWidth="1"/>
    <col min="268" max="268" width="0" style="23" hidden="1" customWidth="1"/>
    <col min="269" max="269" width="3.875" style="23" customWidth="1"/>
    <col min="270" max="270" width="0" style="23" hidden="1" customWidth="1"/>
    <col min="271" max="271" width="3.875" style="23" customWidth="1"/>
    <col min="272" max="272" width="3.75" style="23" customWidth="1"/>
    <col min="273" max="273" width="0" style="23" hidden="1" customWidth="1"/>
    <col min="274" max="274" width="3.875" style="23" customWidth="1"/>
    <col min="275" max="275" width="0" style="23" hidden="1" customWidth="1"/>
    <col min="276" max="277" width="3.875" style="23" customWidth="1"/>
    <col min="278" max="278" width="0" style="23" hidden="1" customWidth="1"/>
    <col min="279" max="279" width="3.875" style="23" customWidth="1"/>
    <col min="280" max="280" width="0" style="23" hidden="1" customWidth="1"/>
    <col min="281" max="287" width="3.875" style="23" customWidth="1"/>
    <col min="288" max="288" width="13.5" style="23" customWidth="1"/>
    <col min="289" max="289" width="12.625" style="23" customWidth="1"/>
    <col min="290" max="290" width="0" style="23" hidden="1" customWidth="1"/>
    <col min="291" max="291" width="3.875" style="23" customWidth="1"/>
    <col min="292" max="307" width="0" style="23" hidden="1" customWidth="1"/>
    <col min="308" max="308" width="1.75" style="23" customWidth="1"/>
    <col min="309" max="312" width="3.875" style="23" customWidth="1"/>
    <col min="313" max="313" width="0" style="23" hidden="1" customWidth="1"/>
    <col min="314" max="315" width="1.875" style="23" customWidth="1"/>
    <col min="316" max="316" width="0" style="23" hidden="1" customWidth="1"/>
    <col min="317" max="325" width="3.875" style="23" customWidth="1"/>
    <col min="326" max="326" width="0" style="23" hidden="1" customWidth="1"/>
    <col min="327" max="328" width="1.875" style="23" customWidth="1"/>
    <col min="329" max="329" width="0" style="23" hidden="1" customWidth="1"/>
    <col min="330" max="333" width="3.875" style="23" customWidth="1"/>
    <col min="334" max="334" width="1.875" style="23" customWidth="1"/>
    <col min="335" max="397" width="0" style="23" hidden="1" customWidth="1"/>
    <col min="398" max="512" width="9" style="23"/>
    <col min="513" max="516" width="3.875" style="23" customWidth="1"/>
    <col min="517" max="517" width="0" style="23" hidden="1" customWidth="1"/>
    <col min="518" max="518" width="3.875" style="23" customWidth="1"/>
    <col min="519" max="519" width="0" style="23" hidden="1" customWidth="1"/>
    <col min="520" max="520" width="3.875" style="23" customWidth="1"/>
    <col min="521" max="521" width="0" style="23" hidden="1" customWidth="1"/>
    <col min="522" max="523" width="3.875" style="23" customWidth="1"/>
    <col min="524" max="524" width="0" style="23" hidden="1" customWidth="1"/>
    <col min="525" max="525" width="3.875" style="23" customWidth="1"/>
    <col min="526" max="526" width="0" style="23" hidden="1" customWidth="1"/>
    <col min="527" max="527" width="3.875" style="23" customWidth="1"/>
    <col min="528" max="528" width="3.75" style="23" customWidth="1"/>
    <col min="529" max="529" width="0" style="23" hidden="1" customWidth="1"/>
    <col min="530" max="530" width="3.875" style="23" customWidth="1"/>
    <col min="531" max="531" width="0" style="23" hidden="1" customWidth="1"/>
    <col min="532" max="533" width="3.875" style="23" customWidth="1"/>
    <col min="534" max="534" width="0" style="23" hidden="1" customWidth="1"/>
    <col min="535" max="535" width="3.875" style="23" customWidth="1"/>
    <col min="536" max="536" width="0" style="23" hidden="1" customWidth="1"/>
    <col min="537" max="543" width="3.875" style="23" customWidth="1"/>
    <col min="544" max="544" width="13.5" style="23" customWidth="1"/>
    <col min="545" max="545" width="12.625" style="23" customWidth="1"/>
    <col min="546" max="546" width="0" style="23" hidden="1" customWidth="1"/>
    <col min="547" max="547" width="3.875" style="23" customWidth="1"/>
    <col min="548" max="563" width="0" style="23" hidden="1" customWidth="1"/>
    <col min="564" max="564" width="1.75" style="23" customWidth="1"/>
    <col min="565" max="568" width="3.875" style="23" customWidth="1"/>
    <col min="569" max="569" width="0" style="23" hidden="1" customWidth="1"/>
    <col min="570" max="571" width="1.875" style="23" customWidth="1"/>
    <col min="572" max="572" width="0" style="23" hidden="1" customWidth="1"/>
    <col min="573" max="581" width="3.875" style="23" customWidth="1"/>
    <col min="582" max="582" width="0" style="23" hidden="1" customWidth="1"/>
    <col min="583" max="584" width="1.875" style="23" customWidth="1"/>
    <col min="585" max="585" width="0" style="23" hidden="1" customWidth="1"/>
    <col min="586" max="589" width="3.875" style="23" customWidth="1"/>
    <col min="590" max="590" width="1.875" style="23" customWidth="1"/>
    <col min="591" max="653" width="0" style="23" hidden="1" customWidth="1"/>
    <col min="654" max="768" width="9" style="23"/>
    <col min="769" max="772" width="3.875" style="23" customWidth="1"/>
    <col min="773" max="773" width="0" style="23" hidden="1" customWidth="1"/>
    <col min="774" max="774" width="3.875" style="23" customWidth="1"/>
    <col min="775" max="775" width="0" style="23" hidden="1" customWidth="1"/>
    <col min="776" max="776" width="3.875" style="23" customWidth="1"/>
    <col min="777" max="777" width="0" style="23" hidden="1" customWidth="1"/>
    <col min="778" max="779" width="3.875" style="23" customWidth="1"/>
    <col min="780" max="780" width="0" style="23" hidden="1" customWidth="1"/>
    <col min="781" max="781" width="3.875" style="23" customWidth="1"/>
    <col min="782" max="782" width="0" style="23" hidden="1" customWidth="1"/>
    <col min="783" max="783" width="3.875" style="23" customWidth="1"/>
    <col min="784" max="784" width="3.75" style="23" customWidth="1"/>
    <col min="785" max="785" width="0" style="23" hidden="1" customWidth="1"/>
    <col min="786" max="786" width="3.875" style="23" customWidth="1"/>
    <col min="787" max="787" width="0" style="23" hidden="1" customWidth="1"/>
    <col min="788" max="789" width="3.875" style="23" customWidth="1"/>
    <col min="790" max="790" width="0" style="23" hidden="1" customWidth="1"/>
    <col min="791" max="791" width="3.875" style="23" customWidth="1"/>
    <col min="792" max="792" width="0" style="23" hidden="1" customWidth="1"/>
    <col min="793" max="799" width="3.875" style="23" customWidth="1"/>
    <col min="800" max="800" width="13.5" style="23" customWidth="1"/>
    <col min="801" max="801" width="12.625" style="23" customWidth="1"/>
    <col min="802" max="802" width="0" style="23" hidden="1" customWidth="1"/>
    <col min="803" max="803" width="3.875" style="23" customWidth="1"/>
    <col min="804" max="819" width="0" style="23" hidden="1" customWidth="1"/>
    <col min="820" max="820" width="1.75" style="23" customWidth="1"/>
    <col min="821" max="824" width="3.875" style="23" customWidth="1"/>
    <col min="825" max="825" width="0" style="23" hidden="1" customWidth="1"/>
    <col min="826" max="827" width="1.875" style="23" customWidth="1"/>
    <col min="828" max="828" width="0" style="23" hidden="1" customWidth="1"/>
    <col min="829" max="837" width="3.875" style="23" customWidth="1"/>
    <col min="838" max="838" width="0" style="23" hidden="1" customWidth="1"/>
    <col min="839" max="840" width="1.875" style="23" customWidth="1"/>
    <col min="841" max="841" width="0" style="23" hidden="1" customWidth="1"/>
    <col min="842" max="845" width="3.875" style="23" customWidth="1"/>
    <col min="846" max="846" width="1.875" style="23" customWidth="1"/>
    <col min="847" max="909" width="0" style="23" hidden="1" customWidth="1"/>
    <col min="910" max="1024" width="9" style="23"/>
    <col min="1025" max="1028" width="3.875" style="23" customWidth="1"/>
    <col min="1029" max="1029" width="0" style="23" hidden="1" customWidth="1"/>
    <col min="1030" max="1030" width="3.875" style="23" customWidth="1"/>
    <col min="1031" max="1031" width="0" style="23" hidden="1" customWidth="1"/>
    <col min="1032" max="1032" width="3.875" style="23" customWidth="1"/>
    <col min="1033" max="1033" width="0" style="23" hidden="1" customWidth="1"/>
    <col min="1034" max="1035" width="3.875" style="23" customWidth="1"/>
    <col min="1036" max="1036" width="0" style="23" hidden="1" customWidth="1"/>
    <col min="1037" max="1037" width="3.875" style="23" customWidth="1"/>
    <col min="1038" max="1038" width="0" style="23" hidden="1" customWidth="1"/>
    <col min="1039" max="1039" width="3.875" style="23" customWidth="1"/>
    <col min="1040" max="1040" width="3.75" style="23" customWidth="1"/>
    <col min="1041" max="1041" width="0" style="23" hidden="1" customWidth="1"/>
    <col min="1042" max="1042" width="3.875" style="23" customWidth="1"/>
    <col min="1043" max="1043" width="0" style="23" hidden="1" customWidth="1"/>
    <col min="1044" max="1045" width="3.875" style="23" customWidth="1"/>
    <col min="1046" max="1046" width="0" style="23" hidden="1" customWidth="1"/>
    <col min="1047" max="1047" width="3.875" style="23" customWidth="1"/>
    <col min="1048" max="1048" width="0" style="23" hidden="1" customWidth="1"/>
    <col min="1049" max="1055" width="3.875" style="23" customWidth="1"/>
    <col min="1056" max="1056" width="13.5" style="23" customWidth="1"/>
    <col min="1057" max="1057" width="12.625" style="23" customWidth="1"/>
    <col min="1058" max="1058" width="0" style="23" hidden="1" customWidth="1"/>
    <col min="1059" max="1059" width="3.875" style="23" customWidth="1"/>
    <col min="1060" max="1075" width="0" style="23" hidden="1" customWidth="1"/>
    <col min="1076" max="1076" width="1.75" style="23" customWidth="1"/>
    <col min="1077" max="1080" width="3.875" style="23" customWidth="1"/>
    <col min="1081" max="1081" width="0" style="23" hidden="1" customWidth="1"/>
    <col min="1082" max="1083" width="1.875" style="23" customWidth="1"/>
    <col min="1084" max="1084" width="0" style="23" hidden="1" customWidth="1"/>
    <col min="1085" max="1093" width="3.875" style="23" customWidth="1"/>
    <col min="1094" max="1094" width="0" style="23" hidden="1" customWidth="1"/>
    <col min="1095" max="1096" width="1.875" style="23" customWidth="1"/>
    <col min="1097" max="1097" width="0" style="23" hidden="1" customWidth="1"/>
    <col min="1098" max="1101" width="3.875" style="23" customWidth="1"/>
    <col min="1102" max="1102" width="1.875" style="23" customWidth="1"/>
    <col min="1103" max="1165" width="0" style="23" hidden="1" customWidth="1"/>
    <col min="1166" max="1280" width="9" style="23"/>
    <col min="1281" max="1284" width="3.875" style="23" customWidth="1"/>
    <col min="1285" max="1285" width="0" style="23" hidden="1" customWidth="1"/>
    <col min="1286" max="1286" width="3.875" style="23" customWidth="1"/>
    <col min="1287" max="1287" width="0" style="23" hidden="1" customWidth="1"/>
    <col min="1288" max="1288" width="3.875" style="23" customWidth="1"/>
    <col min="1289" max="1289" width="0" style="23" hidden="1" customWidth="1"/>
    <col min="1290" max="1291" width="3.875" style="23" customWidth="1"/>
    <col min="1292" max="1292" width="0" style="23" hidden="1" customWidth="1"/>
    <col min="1293" max="1293" width="3.875" style="23" customWidth="1"/>
    <col min="1294" max="1294" width="0" style="23" hidden="1" customWidth="1"/>
    <col min="1295" max="1295" width="3.875" style="23" customWidth="1"/>
    <col min="1296" max="1296" width="3.75" style="23" customWidth="1"/>
    <col min="1297" max="1297" width="0" style="23" hidden="1" customWidth="1"/>
    <col min="1298" max="1298" width="3.875" style="23" customWidth="1"/>
    <col min="1299" max="1299" width="0" style="23" hidden="1" customWidth="1"/>
    <col min="1300" max="1301" width="3.875" style="23" customWidth="1"/>
    <col min="1302" max="1302" width="0" style="23" hidden="1" customWidth="1"/>
    <col min="1303" max="1303" width="3.875" style="23" customWidth="1"/>
    <col min="1304" max="1304" width="0" style="23" hidden="1" customWidth="1"/>
    <col min="1305" max="1311" width="3.875" style="23" customWidth="1"/>
    <col min="1312" max="1312" width="13.5" style="23" customWidth="1"/>
    <col min="1313" max="1313" width="12.625" style="23" customWidth="1"/>
    <col min="1314" max="1314" width="0" style="23" hidden="1" customWidth="1"/>
    <col min="1315" max="1315" width="3.875" style="23" customWidth="1"/>
    <col min="1316" max="1331" width="0" style="23" hidden="1" customWidth="1"/>
    <col min="1332" max="1332" width="1.75" style="23" customWidth="1"/>
    <col min="1333" max="1336" width="3.875" style="23" customWidth="1"/>
    <col min="1337" max="1337" width="0" style="23" hidden="1" customWidth="1"/>
    <col min="1338" max="1339" width="1.875" style="23" customWidth="1"/>
    <col min="1340" max="1340" width="0" style="23" hidden="1" customWidth="1"/>
    <col min="1341" max="1349" width="3.875" style="23" customWidth="1"/>
    <col min="1350" max="1350" width="0" style="23" hidden="1" customWidth="1"/>
    <col min="1351" max="1352" width="1.875" style="23" customWidth="1"/>
    <col min="1353" max="1353" width="0" style="23" hidden="1" customWidth="1"/>
    <col min="1354" max="1357" width="3.875" style="23" customWidth="1"/>
    <col min="1358" max="1358" width="1.875" style="23" customWidth="1"/>
    <col min="1359" max="1421" width="0" style="23" hidden="1" customWidth="1"/>
    <col min="1422" max="1536" width="9" style="23"/>
    <col min="1537" max="1540" width="3.875" style="23" customWidth="1"/>
    <col min="1541" max="1541" width="0" style="23" hidden="1" customWidth="1"/>
    <col min="1542" max="1542" width="3.875" style="23" customWidth="1"/>
    <col min="1543" max="1543" width="0" style="23" hidden="1" customWidth="1"/>
    <col min="1544" max="1544" width="3.875" style="23" customWidth="1"/>
    <col min="1545" max="1545" width="0" style="23" hidden="1" customWidth="1"/>
    <col min="1546" max="1547" width="3.875" style="23" customWidth="1"/>
    <col min="1548" max="1548" width="0" style="23" hidden="1" customWidth="1"/>
    <col min="1549" max="1549" width="3.875" style="23" customWidth="1"/>
    <col min="1550" max="1550" width="0" style="23" hidden="1" customWidth="1"/>
    <col min="1551" max="1551" width="3.875" style="23" customWidth="1"/>
    <col min="1552" max="1552" width="3.75" style="23" customWidth="1"/>
    <col min="1553" max="1553" width="0" style="23" hidden="1" customWidth="1"/>
    <col min="1554" max="1554" width="3.875" style="23" customWidth="1"/>
    <col min="1555" max="1555" width="0" style="23" hidden="1" customWidth="1"/>
    <col min="1556" max="1557" width="3.875" style="23" customWidth="1"/>
    <col min="1558" max="1558" width="0" style="23" hidden="1" customWidth="1"/>
    <col min="1559" max="1559" width="3.875" style="23" customWidth="1"/>
    <col min="1560" max="1560" width="0" style="23" hidden="1" customWidth="1"/>
    <col min="1561" max="1567" width="3.875" style="23" customWidth="1"/>
    <col min="1568" max="1568" width="13.5" style="23" customWidth="1"/>
    <col min="1569" max="1569" width="12.625" style="23" customWidth="1"/>
    <col min="1570" max="1570" width="0" style="23" hidden="1" customWidth="1"/>
    <col min="1571" max="1571" width="3.875" style="23" customWidth="1"/>
    <col min="1572" max="1587" width="0" style="23" hidden="1" customWidth="1"/>
    <col min="1588" max="1588" width="1.75" style="23" customWidth="1"/>
    <col min="1589" max="1592" width="3.875" style="23" customWidth="1"/>
    <col min="1593" max="1593" width="0" style="23" hidden="1" customWidth="1"/>
    <col min="1594" max="1595" width="1.875" style="23" customWidth="1"/>
    <col min="1596" max="1596" width="0" style="23" hidden="1" customWidth="1"/>
    <col min="1597" max="1605" width="3.875" style="23" customWidth="1"/>
    <col min="1606" max="1606" width="0" style="23" hidden="1" customWidth="1"/>
    <col min="1607" max="1608" width="1.875" style="23" customWidth="1"/>
    <col min="1609" max="1609" width="0" style="23" hidden="1" customWidth="1"/>
    <col min="1610" max="1613" width="3.875" style="23" customWidth="1"/>
    <col min="1614" max="1614" width="1.875" style="23" customWidth="1"/>
    <col min="1615" max="1677" width="0" style="23" hidden="1" customWidth="1"/>
    <col min="1678" max="1792" width="9" style="23"/>
    <col min="1793" max="1796" width="3.875" style="23" customWidth="1"/>
    <col min="1797" max="1797" width="0" style="23" hidden="1" customWidth="1"/>
    <col min="1798" max="1798" width="3.875" style="23" customWidth="1"/>
    <col min="1799" max="1799" width="0" style="23" hidden="1" customWidth="1"/>
    <col min="1800" max="1800" width="3.875" style="23" customWidth="1"/>
    <col min="1801" max="1801" width="0" style="23" hidden="1" customWidth="1"/>
    <col min="1802" max="1803" width="3.875" style="23" customWidth="1"/>
    <col min="1804" max="1804" width="0" style="23" hidden="1" customWidth="1"/>
    <col min="1805" max="1805" width="3.875" style="23" customWidth="1"/>
    <col min="1806" max="1806" width="0" style="23" hidden="1" customWidth="1"/>
    <col min="1807" max="1807" width="3.875" style="23" customWidth="1"/>
    <col min="1808" max="1808" width="3.75" style="23" customWidth="1"/>
    <col min="1809" max="1809" width="0" style="23" hidden="1" customWidth="1"/>
    <col min="1810" max="1810" width="3.875" style="23" customWidth="1"/>
    <col min="1811" max="1811" width="0" style="23" hidden="1" customWidth="1"/>
    <col min="1812" max="1813" width="3.875" style="23" customWidth="1"/>
    <col min="1814" max="1814" width="0" style="23" hidden="1" customWidth="1"/>
    <col min="1815" max="1815" width="3.875" style="23" customWidth="1"/>
    <col min="1816" max="1816" width="0" style="23" hidden="1" customWidth="1"/>
    <col min="1817" max="1823" width="3.875" style="23" customWidth="1"/>
    <col min="1824" max="1824" width="13.5" style="23" customWidth="1"/>
    <col min="1825" max="1825" width="12.625" style="23" customWidth="1"/>
    <col min="1826" max="1826" width="0" style="23" hidden="1" customWidth="1"/>
    <col min="1827" max="1827" width="3.875" style="23" customWidth="1"/>
    <col min="1828" max="1843" width="0" style="23" hidden="1" customWidth="1"/>
    <col min="1844" max="1844" width="1.75" style="23" customWidth="1"/>
    <col min="1845" max="1848" width="3.875" style="23" customWidth="1"/>
    <col min="1849" max="1849" width="0" style="23" hidden="1" customWidth="1"/>
    <col min="1850" max="1851" width="1.875" style="23" customWidth="1"/>
    <col min="1852" max="1852" width="0" style="23" hidden="1" customWidth="1"/>
    <col min="1853" max="1861" width="3.875" style="23" customWidth="1"/>
    <col min="1862" max="1862" width="0" style="23" hidden="1" customWidth="1"/>
    <col min="1863" max="1864" width="1.875" style="23" customWidth="1"/>
    <col min="1865" max="1865" width="0" style="23" hidden="1" customWidth="1"/>
    <col min="1866" max="1869" width="3.875" style="23" customWidth="1"/>
    <col min="1870" max="1870" width="1.875" style="23" customWidth="1"/>
    <col min="1871" max="1933" width="0" style="23" hidden="1" customWidth="1"/>
    <col min="1934" max="2048" width="9" style="23"/>
    <col min="2049" max="2052" width="3.875" style="23" customWidth="1"/>
    <col min="2053" max="2053" width="0" style="23" hidden="1" customWidth="1"/>
    <col min="2054" max="2054" width="3.875" style="23" customWidth="1"/>
    <col min="2055" max="2055" width="0" style="23" hidden="1" customWidth="1"/>
    <col min="2056" max="2056" width="3.875" style="23" customWidth="1"/>
    <col min="2057" max="2057" width="0" style="23" hidden="1" customWidth="1"/>
    <col min="2058" max="2059" width="3.875" style="23" customWidth="1"/>
    <col min="2060" max="2060" width="0" style="23" hidden="1" customWidth="1"/>
    <col min="2061" max="2061" width="3.875" style="23" customWidth="1"/>
    <col min="2062" max="2062" width="0" style="23" hidden="1" customWidth="1"/>
    <col min="2063" max="2063" width="3.875" style="23" customWidth="1"/>
    <col min="2064" max="2064" width="3.75" style="23" customWidth="1"/>
    <col min="2065" max="2065" width="0" style="23" hidden="1" customWidth="1"/>
    <col min="2066" max="2066" width="3.875" style="23" customWidth="1"/>
    <col min="2067" max="2067" width="0" style="23" hidden="1" customWidth="1"/>
    <col min="2068" max="2069" width="3.875" style="23" customWidth="1"/>
    <col min="2070" max="2070" width="0" style="23" hidden="1" customWidth="1"/>
    <col min="2071" max="2071" width="3.875" style="23" customWidth="1"/>
    <col min="2072" max="2072" width="0" style="23" hidden="1" customWidth="1"/>
    <col min="2073" max="2079" width="3.875" style="23" customWidth="1"/>
    <col min="2080" max="2080" width="13.5" style="23" customWidth="1"/>
    <col min="2081" max="2081" width="12.625" style="23" customWidth="1"/>
    <col min="2082" max="2082" width="0" style="23" hidden="1" customWidth="1"/>
    <col min="2083" max="2083" width="3.875" style="23" customWidth="1"/>
    <col min="2084" max="2099" width="0" style="23" hidden="1" customWidth="1"/>
    <col min="2100" max="2100" width="1.75" style="23" customWidth="1"/>
    <col min="2101" max="2104" width="3.875" style="23" customWidth="1"/>
    <col min="2105" max="2105" width="0" style="23" hidden="1" customWidth="1"/>
    <col min="2106" max="2107" width="1.875" style="23" customWidth="1"/>
    <col min="2108" max="2108" width="0" style="23" hidden="1" customWidth="1"/>
    <col min="2109" max="2117" width="3.875" style="23" customWidth="1"/>
    <col min="2118" max="2118" width="0" style="23" hidden="1" customWidth="1"/>
    <col min="2119" max="2120" width="1.875" style="23" customWidth="1"/>
    <col min="2121" max="2121" width="0" style="23" hidden="1" customWidth="1"/>
    <col min="2122" max="2125" width="3.875" style="23" customWidth="1"/>
    <col min="2126" max="2126" width="1.875" style="23" customWidth="1"/>
    <col min="2127" max="2189" width="0" style="23" hidden="1" customWidth="1"/>
    <col min="2190" max="2304" width="9" style="23"/>
    <col min="2305" max="2308" width="3.875" style="23" customWidth="1"/>
    <col min="2309" max="2309" width="0" style="23" hidden="1" customWidth="1"/>
    <col min="2310" max="2310" width="3.875" style="23" customWidth="1"/>
    <col min="2311" max="2311" width="0" style="23" hidden="1" customWidth="1"/>
    <col min="2312" max="2312" width="3.875" style="23" customWidth="1"/>
    <col min="2313" max="2313" width="0" style="23" hidden="1" customWidth="1"/>
    <col min="2314" max="2315" width="3.875" style="23" customWidth="1"/>
    <col min="2316" max="2316" width="0" style="23" hidden="1" customWidth="1"/>
    <col min="2317" max="2317" width="3.875" style="23" customWidth="1"/>
    <col min="2318" max="2318" width="0" style="23" hidden="1" customWidth="1"/>
    <col min="2319" max="2319" width="3.875" style="23" customWidth="1"/>
    <col min="2320" max="2320" width="3.75" style="23" customWidth="1"/>
    <col min="2321" max="2321" width="0" style="23" hidden="1" customWidth="1"/>
    <col min="2322" max="2322" width="3.875" style="23" customWidth="1"/>
    <col min="2323" max="2323" width="0" style="23" hidden="1" customWidth="1"/>
    <col min="2324" max="2325" width="3.875" style="23" customWidth="1"/>
    <col min="2326" max="2326" width="0" style="23" hidden="1" customWidth="1"/>
    <col min="2327" max="2327" width="3.875" style="23" customWidth="1"/>
    <col min="2328" max="2328" width="0" style="23" hidden="1" customWidth="1"/>
    <col min="2329" max="2335" width="3.875" style="23" customWidth="1"/>
    <col min="2336" max="2336" width="13.5" style="23" customWidth="1"/>
    <col min="2337" max="2337" width="12.625" style="23" customWidth="1"/>
    <col min="2338" max="2338" width="0" style="23" hidden="1" customWidth="1"/>
    <col min="2339" max="2339" width="3.875" style="23" customWidth="1"/>
    <col min="2340" max="2355" width="0" style="23" hidden="1" customWidth="1"/>
    <col min="2356" max="2356" width="1.75" style="23" customWidth="1"/>
    <col min="2357" max="2360" width="3.875" style="23" customWidth="1"/>
    <col min="2361" max="2361" width="0" style="23" hidden="1" customWidth="1"/>
    <col min="2362" max="2363" width="1.875" style="23" customWidth="1"/>
    <col min="2364" max="2364" width="0" style="23" hidden="1" customWidth="1"/>
    <col min="2365" max="2373" width="3.875" style="23" customWidth="1"/>
    <col min="2374" max="2374" width="0" style="23" hidden="1" customWidth="1"/>
    <col min="2375" max="2376" width="1.875" style="23" customWidth="1"/>
    <col min="2377" max="2377" width="0" style="23" hidden="1" customWidth="1"/>
    <col min="2378" max="2381" width="3.875" style="23" customWidth="1"/>
    <col min="2382" max="2382" width="1.875" style="23" customWidth="1"/>
    <col min="2383" max="2445" width="0" style="23" hidden="1" customWidth="1"/>
    <col min="2446" max="2560" width="9" style="23"/>
    <col min="2561" max="2564" width="3.875" style="23" customWidth="1"/>
    <col min="2565" max="2565" width="0" style="23" hidden="1" customWidth="1"/>
    <col min="2566" max="2566" width="3.875" style="23" customWidth="1"/>
    <col min="2567" max="2567" width="0" style="23" hidden="1" customWidth="1"/>
    <col min="2568" max="2568" width="3.875" style="23" customWidth="1"/>
    <col min="2569" max="2569" width="0" style="23" hidden="1" customWidth="1"/>
    <col min="2570" max="2571" width="3.875" style="23" customWidth="1"/>
    <col min="2572" max="2572" width="0" style="23" hidden="1" customWidth="1"/>
    <col min="2573" max="2573" width="3.875" style="23" customWidth="1"/>
    <col min="2574" max="2574" width="0" style="23" hidden="1" customWidth="1"/>
    <col min="2575" max="2575" width="3.875" style="23" customWidth="1"/>
    <col min="2576" max="2576" width="3.75" style="23" customWidth="1"/>
    <col min="2577" max="2577" width="0" style="23" hidden="1" customWidth="1"/>
    <col min="2578" max="2578" width="3.875" style="23" customWidth="1"/>
    <col min="2579" max="2579" width="0" style="23" hidden="1" customWidth="1"/>
    <col min="2580" max="2581" width="3.875" style="23" customWidth="1"/>
    <col min="2582" max="2582" width="0" style="23" hidden="1" customWidth="1"/>
    <col min="2583" max="2583" width="3.875" style="23" customWidth="1"/>
    <col min="2584" max="2584" width="0" style="23" hidden="1" customWidth="1"/>
    <col min="2585" max="2591" width="3.875" style="23" customWidth="1"/>
    <col min="2592" max="2592" width="13.5" style="23" customWidth="1"/>
    <col min="2593" max="2593" width="12.625" style="23" customWidth="1"/>
    <col min="2594" max="2594" width="0" style="23" hidden="1" customWidth="1"/>
    <col min="2595" max="2595" width="3.875" style="23" customWidth="1"/>
    <col min="2596" max="2611" width="0" style="23" hidden="1" customWidth="1"/>
    <col min="2612" max="2612" width="1.75" style="23" customWidth="1"/>
    <col min="2613" max="2616" width="3.875" style="23" customWidth="1"/>
    <col min="2617" max="2617" width="0" style="23" hidden="1" customWidth="1"/>
    <col min="2618" max="2619" width="1.875" style="23" customWidth="1"/>
    <col min="2620" max="2620" width="0" style="23" hidden="1" customWidth="1"/>
    <col min="2621" max="2629" width="3.875" style="23" customWidth="1"/>
    <col min="2630" max="2630" width="0" style="23" hidden="1" customWidth="1"/>
    <col min="2631" max="2632" width="1.875" style="23" customWidth="1"/>
    <col min="2633" max="2633" width="0" style="23" hidden="1" customWidth="1"/>
    <col min="2634" max="2637" width="3.875" style="23" customWidth="1"/>
    <col min="2638" max="2638" width="1.875" style="23" customWidth="1"/>
    <col min="2639" max="2701" width="0" style="23" hidden="1" customWidth="1"/>
    <col min="2702" max="2816" width="9" style="23"/>
    <col min="2817" max="2820" width="3.875" style="23" customWidth="1"/>
    <col min="2821" max="2821" width="0" style="23" hidden="1" customWidth="1"/>
    <col min="2822" max="2822" width="3.875" style="23" customWidth="1"/>
    <col min="2823" max="2823" width="0" style="23" hidden="1" customWidth="1"/>
    <col min="2824" max="2824" width="3.875" style="23" customWidth="1"/>
    <col min="2825" max="2825" width="0" style="23" hidden="1" customWidth="1"/>
    <col min="2826" max="2827" width="3.875" style="23" customWidth="1"/>
    <col min="2828" max="2828" width="0" style="23" hidden="1" customWidth="1"/>
    <col min="2829" max="2829" width="3.875" style="23" customWidth="1"/>
    <col min="2830" max="2830" width="0" style="23" hidden="1" customWidth="1"/>
    <col min="2831" max="2831" width="3.875" style="23" customWidth="1"/>
    <col min="2832" max="2832" width="3.75" style="23" customWidth="1"/>
    <col min="2833" max="2833" width="0" style="23" hidden="1" customWidth="1"/>
    <col min="2834" max="2834" width="3.875" style="23" customWidth="1"/>
    <col min="2835" max="2835" width="0" style="23" hidden="1" customWidth="1"/>
    <col min="2836" max="2837" width="3.875" style="23" customWidth="1"/>
    <col min="2838" max="2838" width="0" style="23" hidden="1" customWidth="1"/>
    <col min="2839" max="2839" width="3.875" style="23" customWidth="1"/>
    <col min="2840" max="2840" width="0" style="23" hidden="1" customWidth="1"/>
    <col min="2841" max="2847" width="3.875" style="23" customWidth="1"/>
    <col min="2848" max="2848" width="13.5" style="23" customWidth="1"/>
    <col min="2849" max="2849" width="12.625" style="23" customWidth="1"/>
    <col min="2850" max="2850" width="0" style="23" hidden="1" customWidth="1"/>
    <col min="2851" max="2851" width="3.875" style="23" customWidth="1"/>
    <col min="2852" max="2867" width="0" style="23" hidden="1" customWidth="1"/>
    <col min="2868" max="2868" width="1.75" style="23" customWidth="1"/>
    <col min="2869" max="2872" width="3.875" style="23" customWidth="1"/>
    <col min="2873" max="2873" width="0" style="23" hidden="1" customWidth="1"/>
    <col min="2874" max="2875" width="1.875" style="23" customWidth="1"/>
    <col min="2876" max="2876" width="0" style="23" hidden="1" customWidth="1"/>
    <col min="2877" max="2885" width="3.875" style="23" customWidth="1"/>
    <col min="2886" max="2886" width="0" style="23" hidden="1" customWidth="1"/>
    <col min="2887" max="2888" width="1.875" style="23" customWidth="1"/>
    <col min="2889" max="2889" width="0" style="23" hidden="1" customWidth="1"/>
    <col min="2890" max="2893" width="3.875" style="23" customWidth="1"/>
    <col min="2894" max="2894" width="1.875" style="23" customWidth="1"/>
    <col min="2895" max="2957" width="0" style="23" hidden="1" customWidth="1"/>
    <col min="2958" max="3072" width="9" style="23"/>
    <col min="3073" max="3076" width="3.875" style="23" customWidth="1"/>
    <col min="3077" max="3077" width="0" style="23" hidden="1" customWidth="1"/>
    <col min="3078" max="3078" width="3.875" style="23" customWidth="1"/>
    <col min="3079" max="3079" width="0" style="23" hidden="1" customWidth="1"/>
    <col min="3080" max="3080" width="3.875" style="23" customWidth="1"/>
    <col min="3081" max="3081" width="0" style="23" hidden="1" customWidth="1"/>
    <col min="3082" max="3083" width="3.875" style="23" customWidth="1"/>
    <col min="3084" max="3084" width="0" style="23" hidden="1" customWidth="1"/>
    <col min="3085" max="3085" width="3.875" style="23" customWidth="1"/>
    <col min="3086" max="3086" width="0" style="23" hidden="1" customWidth="1"/>
    <col min="3087" max="3087" width="3.875" style="23" customWidth="1"/>
    <col min="3088" max="3088" width="3.75" style="23" customWidth="1"/>
    <col min="3089" max="3089" width="0" style="23" hidden="1" customWidth="1"/>
    <col min="3090" max="3090" width="3.875" style="23" customWidth="1"/>
    <col min="3091" max="3091" width="0" style="23" hidden="1" customWidth="1"/>
    <col min="3092" max="3093" width="3.875" style="23" customWidth="1"/>
    <col min="3094" max="3094" width="0" style="23" hidden="1" customWidth="1"/>
    <col min="3095" max="3095" width="3.875" style="23" customWidth="1"/>
    <col min="3096" max="3096" width="0" style="23" hidden="1" customWidth="1"/>
    <col min="3097" max="3103" width="3.875" style="23" customWidth="1"/>
    <col min="3104" max="3104" width="13.5" style="23" customWidth="1"/>
    <col min="3105" max="3105" width="12.625" style="23" customWidth="1"/>
    <col min="3106" max="3106" width="0" style="23" hidden="1" customWidth="1"/>
    <col min="3107" max="3107" width="3.875" style="23" customWidth="1"/>
    <col min="3108" max="3123" width="0" style="23" hidden="1" customWidth="1"/>
    <col min="3124" max="3124" width="1.75" style="23" customWidth="1"/>
    <col min="3125" max="3128" width="3.875" style="23" customWidth="1"/>
    <col min="3129" max="3129" width="0" style="23" hidden="1" customWidth="1"/>
    <col min="3130" max="3131" width="1.875" style="23" customWidth="1"/>
    <col min="3132" max="3132" width="0" style="23" hidden="1" customWidth="1"/>
    <col min="3133" max="3141" width="3.875" style="23" customWidth="1"/>
    <col min="3142" max="3142" width="0" style="23" hidden="1" customWidth="1"/>
    <col min="3143" max="3144" width="1.875" style="23" customWidth="1"/>
    <col min="3145" max="3145" width="0" style="23" hidden="1" customWidth="1"/>
    <col min="3146" max="3149" width="3.875" style="23" customWidth="1"/>
    <col min="3150" max="3150" width="1.875" style="23" customWidth="1"/>
    <col min="3151" max="3213" width="0" style="23" hidden="1" customWidth="1"/>
    <col min="3214" max="3328" width="9" style="23"/>
    <col min="3329" max="3332" width="3.875" style="23" customWidth="1"/>
    <col min="3333" max="3333" width="0" style="23" hidden="1" customWidth="1"/>
    <col min="3334" max="3334" width="3.875" style="23" customWidth="1"/>
    <col min="3335" max="3335" width="0" style="23" hidden="1" customWidth="1"/>
    <col min="3336" max="3336" width="3.875" style="23" customWidth="1"/>
    <col min="3337" max="3337" width="0" style="23" hidden="1" customWidth="1"/>
    <col min="3338" max="3339" width="3.875" style="23" customWidth="1"/>
    <col min="3340" max="3340" width="0" style="23" hidden="1" customWidth="1"/>
    <col min="3341" max="3341" width="3.875" style="23" customWidth="1"/>
    <col min="3342" max="3342" width="0" style="23" hidden="1" customWidth="1"/>
    <col min="3343" max="3343" width="3.875" style="23" customWidth="1"/>
    <col min="3344" max="3344" width="3.75" style="23" customWidth="1"/>
    <col min="3345" max="3345" width="0" style="23" hidden="1" customWidth="1"/>
    <col min="3346" max="3346" width="3.875" style="23" customWidth="1"/>
    <col min="3347" max="3347" width="0" style="23" hidden="1" customWidth="1"/>
    <col min="3348" max="3349" width="3.875" style="23" customWidth="1"/>
    <col min="3350" max="3350" width="0" style="23" hidden="1" customWidth="1"/>
    <col min="3351" max="3351" width="3.875" style="23" customWidth="1"/>
    <col min="3352" max="3352" width="0" style="23" hidden="1" customWidth="1"/>
    <col min="3353" max="3359" width="3.875" style="23" customWidth="1"/>
    <col min="3360" max="3360" width="13.5" style="23" customWidth="1"/>
    <col min="3361" max="3361" width="12.625" style="23" customWidth="1"/>
    <col min="3362" max="3362" width="0" style="23" hidden="1" customWidth="1"/>
    <col min="3363" max="3363" width="3.875" style="23" customWidth="1"/>
    <col min="3364" max="3379" width="0" style="23" hidden="1" customWidth="1"/>
    <col min="3380" max="3380" width="1.75" style="23" customWidth="1"/>
    <col min="3381" max="3384" width="3.875" style="23" customWidth="1"/>
    <col min="3385" max="3385" width="0" style="23" hidden="1" customWidth="1"/>
    <col min="3386" max="3387" width="1.875" style="23" customWidth="1"/>
    <col min="3388" max="3388" width="0" style="23" hidden="1" customWidth="1"/>
    <col min="3389" max="3397" width="3.875" style="23" customWidth="1"/>
    <col min="3398" max="3398" width="0" style="23" hidden="1" customWidth="1"/>
    <col min="3399" max="3400" width="1.875" style="23" customWidth="1"/>
    <col min="3401" max="3401" width="0" style="23" hidden="1" customWidth="1"/>
    <col min="3402" max="3405" width="3.875" style="23" customWidth="1"/>
    <col min="3406" max="3406" width="1.875" style="23" customWidth="1"/>
    <col min="3407" max="3469" width="0" style="23" hidden="1" customWidth="1"/>
    <col min="3470" max="3584" width="9" style="23"/>
    <col min="3585" max="3588" width="3.875" style="23" customWidth="1"/>
    <col min="3589" max="3589" width="0" style="23" hidden="1" customWidth="1"/>
    <col min="3590" max="3590" width="3.875" style="23" customWidth="1"/>
    <col min="3591" max="3591" width="0" style="23" hidden="1" customWidth="1"/>
    <col min="3592" max="3592" width="3.875" style="23" customWidth="1"/>
    <col min="3593" max="3593" width="0" style="23" hidden="1" customWidth="1"/>
    <col min="3594" max="3595" width="3.875" style="23" customWidth="1"/>
    <col min="3596" max="3596" width="0" style="23" hidden="1" customWidth="1"/>
    <col min="3597" max="3597" width="3.875" style="23" customWidth="1"/>
    <col min="3598" max="3598" width="0" style="23" hidden="1" customWidth="1"/>
    <col min="3599" max="3599" width="3.875" style="23" customWidth="1"/>
    <col min="3600" max="3600" width="3.75" style="23" customWidth="1"/>
    <col min="3601" max="3601" width="0" style="23" hidden="1" customWidth="1"/>
    <col min="3602" max="3602" width="3.875" style="23" customWidth="1"/>
    <col min="3603" max="3603" width="0" style="23" hidden="1" customWidth="1"/>
    <col min="3604" max="3605" width="3.875" style="23" customWidth="1"/>
    <col min="3606" max="3606" width="0" style="23" hidden="1" customWidth="1"/>
    <col min="3607" max="3607" width="3.875" style="23" customWidth="1"/>
    <col min="3608" max="3608" width="0" style="23" hidden="1" customWidth="1"/>
    <col min="3609" max="3615" width="3.875" style="23" customWidth="1"/>
    <col min="3616" max="3616" width="13.5" style="23" customWidth="1"/>
    <col min="3617" max="3617" width="12.625" style="23" customWidth="1"/>
    <col min="3618" max="3618" width="0" style="23" hidden="1" customWidth="1"/>
    <col min="3619" max="3619" width="3.875" style="23" customWidth="1"/>
    <col min="3620" max="3635" width="0" style="23" hidden="1" customWidth="1"/>
    <col min="3636" max="3636" width="1.75" style="23" customWidth="1"/>
    <col min="3637" max="3640" width="3.875" style="23" customWidth="1"/>
    <col min="3641" max="3641" width="0" style="23" hidden="1" customWidth="1"/>
    <col min="3642" max="3643" width="1.875" style="23" customWidth="1"/>
    <col min="3644" max="3644" width="0" style="23" hidden="1" customWidth="1"/>
    <col min="3645" max="3653" width="3.875" style="23" customWidth="1"/>
    <col min="3654" max="3654" width="0" style="23" hidden="1" customWidth="1"/>
    <col min="3655" max="3656" width="1.875" style="23" customWidth="1"/>
    <col min="3657" max="3657" width="0" style="23" hidden="1" customWidth="1"/>
    <col min="3658" max="3661" width="3.875" style="23" customWidth="1"/>
    <col min="3662" max="3662" width="1.875" style="23" customWidth="1"/>
    <col min="3663" max="3725" width="0" style="23" hidden="1" customWidth="1"/>
    <col min="3726" max="3840" width="9" style="23"/>
    <col min="3841" max="3844" width="3.875" style="23" customWidth="1"/>
    <col min="3845" max="3845" width="0" style="23" hidden="1" customWidth="1"/>
    <col min="3846" max="3846" width="3.875" style="23" customWidth="1"/>
    <col min="3847" max="3847" width="0" style="23" hidden="1" customWidth="1"/>
    <col min="3848" max="3848" width="3.875" style="23" customWidth="1"/>
    <col min="3849" max="3849" width="0" style="23" hidden="1" customWidth="1"/>
    <col min="3850" max="3851" width="3.875" style="23" customWidth="1"/>
    <col min="3852" max="3852" width="0" style="23" hidden="1" customWidth="1"/>
    <col min="3853" max="3853" width="3.875" style="23" customWidth="1"/>
    <col min="3854" max="3854" width="0" style="23" hidden="1" customWidth="1"/>
    <col min="3855" max="3855" width="3.875" style="23" customWidth="1"/>
    <col min="3856" max="3856" width="3.75" style="23" customWidth="1"/>
    <col min="3857" max="3857" width="0" style="23" hidden="1" customWidth="1"/>
    <col min="3858" max="3858" width="3.875" style="23" customWidth="1"/>
    <col min="3859" max="3859" width="0" style="23" hidden="1" customWidth="1"/>
    <col min="3860" max="3861" width="3.875" style="23" customWidth="1"/>
    <col min="3862" max="3862" width="0" style="23" hidden="1" customWidth="1"/>
    <col min="3863" max="3863" width="3.875" style="23" customWidth="1"/>
    <col min="3864" max="3864" width="0" style="23" hidden="1" customWidth="1"/>
    <col min="3865" max="3871" width="3.875" style="23" customWidth="1"/>
    <col min="3872" max="3872" width="13.5" style="23" customWidth="1"/>
    <col min="3873" max="3873" width="12.625" style="23" customWidth="1"/>
    <col min="3874" max="3874" width="0" style="23" hidden="1" customWidth="1"/>
    <col min="3875" max="3875" width="3.875" style="23" customWidth="1"/>
    <col min="3876" max="3891" width="0" style="23" hidden="1" customWidth="1"/>
    <col min="3892" max="3892" width="1.75" style="23" customWidth="1"/>
    <col min="3893" max="3896" width="3.875" style="23" customWidth="1"/>
    <col min="3897" max="3897" width="0" style="23" hidden="1" customWidth="1"/>
    <col min="3898" max="3899" width="1.875" style="23" customWidth="1"/>
    <col min="3900" max="3900" width="0" style="23" hidden="1" customWidth="1"/>
    <col min="3901" max="3909" width="3.875" style="23" customWidth="1"/>
    <col min="3910" max="3910" width="0" style="23" hidden="1" customWidth="1"/>
    <col min="3911" max="3912" width="1.875" style="23" customWidth="1"/>
    <col min="3913" max="3913" width="0" style="23" hidden="1" customWidth="1"/>
    <col min="3914" max="3917" width="3.875" style="23" customWidth="1"/>
    <col min="3918" max="3918" width="1.875" style="23" customWidth="1"/>
    <col min="3919" max="3981" width="0" style="23" hidden="1" customWidth="1"/>
    <col min="3982" max="4096" width="9" style="23"/>
    <col min="4097" max="4100" width="3.875" style="23" customWidth="1"/>
    <col min="4101" max="4101" width="0" style="23" hidden="1" customWidth="1"/>
    <col min="4102" max="4102" width="3.875" style="23" customWidth="1"/>
    <col min="4103" max="4103" width="0" style="23" hidden="1" customWidth="1"/>
    <col min="4104" max="4104" width="3.875" style="23" customWidth="1"/>
    <col min="4105" max="4105" width="0" style="23" hidden="1" customWidth="1"/>
    <col min="4106" max="4107" width="3.875" style="23" customWidth="1"/>
    <col min="4108" max="4108" width="0" style="23" hidden="1" customWidth="1"/>
    <col min="4109" max="4109" width="3.875" style="23" customWidth="1"/>
    <col min="4110" max="4110" width="0" style="23" hidden="1" customWidth="1"/>
    <col min="4111" max="4111" width="3.875" style="23" customWidth="1"/>
    <col min="4112" max="4112" width="3.75" style="23" customWidth="1"/>
    <col min="4113" max="4113" width="0" style="23" hidden="1" customWidth="1"/>
    <col min="4114" max="4114" width="3.875" style="23" customWidth="1"/>
    <col min="4115" max="4115" width="0" style="23" hidden="1" customWidth="1"/>
    <col min="4116" max="4117" width="3.875" style="23" customWidth="1"/>
    <col min="4118" max="4118" width="0" style="23" hidden="1" customWidth="1"/>
    <col min="4119" max="4119" width="3.875" style="23" customWidth="1"/>
    <col min="4120" max="4120" width="0" style="23" hidden="1" customWidth="1"/>
    <col min="4121" max="4127" width="3.875" style="23" customWidth="1"/>
    <col min="4128" max="4128" width="13.5" style="23" customWidth="1"/>
    <col min="4129" max="4129" width="12.625" style="23" customWidth="1"/>
    <col min="4130" max="4130" width="0" style="23" hidden="1" customWidth="1"/>
    <col min="4131" max="4131" width="3.875" style="23" customWidth="1"/>
    <col min="4132" max="4147" width="0" style="23" hidden="1" customWidth="1"/>
    <col min="4148" max="4148" width="1.75" style="23" customWidth="1"/>
    <col min="4149" max="4152" width="3.875" style="23" customWidth="1"/>
    <col min="4153" max="4153" width="0" style="23" hidden="1" customWidth="1"/>
    <col min="4154" max="4155" width="1.875" style="23" customWidth="1"/>
    <col min="4156" max="4156" width="0" style="23" hidden="1" customWidth="1"/>
    <col min="4157" max="4165" width="3.875" style="23" customWidth="1"/>
    <col min="4166" max="4166" width="0" style="23" hidden="1" customWidth="1"/>
    <col min="4167" max="4168" width="1.875" style="23" customWidth="1"/>
    <col min="4169" max="4169" width="0" style="23" hidden="1" customWidth="1"/>
    <col min="4170" max="4173" width="3.875" style="23" customWidth="1"/>
    <col min="4174" max="4174" width="1.875" style="23" customWidth="1"/>
    <col min="4175" max="4237" width="0" style="23" hidden="1" customWidth="1"/>
    <col min="4238" max="4352" width="9" style="23"/>
    <col min="4353" max="4356" width="3.875" style="23" customWidth="1"/>
    <col min="4357" max="4357" width="0" style="23" hidden="1" customWidth="1"/>
    <col min="4358" max="4358" width="3.875" style="23" customWidth="1"/>
    <col min="4359" max="4359" width="0" style="23" hidden="1" customWidth="1"/>
    <col min="4360" max="4360" width="3.875" style="23" customWidth="1"/>
    <col min="4361" max="4361" width="0" style="23" hidden="1" customWidth="1"/>
    <col min="4362" max="4363" width="3.875" style="23" customWidth="1"/>
    <col min="4364" max="4364" width="0" style="23" hidden="1" customWidth="1"/>
    <col min="4365" max="4365" width="3.875" style="23" customWidth="1"/>
    <col min="4366" max="4366" width="0" style="23" hidden="1" customWidth="1"/>
    <col min="4367" max="4367" width="3.875" style="23" customWidth="1"/>
    <col min="4368" max="4368" width="3.75" style="23" customWidth="1"/>
    <col min="4369" max="4369" width="0" style="23" hidden="1" customWidth="1"/>
    <col min="4370" max="4370" width="3.875" style="23" customWidth="1"/>
    <col min="4371" max="4371" width="0" style="23" hidden="1" customWidth="1"/>
    <col min="4372" max="4373" width="3.875" style="23" customWidth="1"/>
    <col min="4374" max="4374" width="0" style="23" hidden="1" customWidth="1"/>
    <col min="4375" max="4375" width="3.875" style="23" customWidth="1"/>
    <col min="4376" max="4376" width="0" style="23" hidden="1" customWidth="1"/>
    <col min="4377" max="4383" width="3.875" style="23" customWidth="1"/>
    <col min="4384" max="4384" width="13.5" style="23" customWidth="1"/>
    <col min="4385" max="4385" width="12.625" style="23" customWidth="1"/>
    <col min="4386" max="4386" width="0" style="23" hidden="1" customWidth="1"/>
    <col min="4387" max="4387" width="3.875" style="23" customWidth="1"/>
    <col min="4388" max="4403" width="0" style="23" hidden="1" customWidth="1"/>
    <col min="4404" max="4404" width="1.75" style="23" customWidth="1"/>
    <col min="4405" max="4408" width="3.875" style="23" customWidth="1"/>
    <col min="4409" max="4409" width="0" style="23" hidden="1" customWidth="1"/>
    <col min="4410" max="4411" width="1.875" style="23" customWidth="1"/>
    <col min="4412" max="4412" width="0" style="23" hidden="1" customWidth="1"/>
    <col min="4413" max="4421" width="3.875" style="23" customWidth="1"/>
    <col min="4422" max="4422" width="0" style="23" hidden="1" customWidth="1"/>
    <col min="4423" max="4424" width="1.875" style="23" customWidth="1"/>
    <col min="4425" max="4425" width="0" style="23" hidden="1" customWidth="1"/>
    <col min="4426" max="4429" width="3.875" style="23" customWidth="1"/>
    <col min="4430" max="4430" width="1.875" style="23" customWidth="1"/>
    <col min="4431" max="4493" width="0" style="23" hidden="1" customWidth="1"/>
    <col min="4494" max="4608" width="9" style="23"/>
    <col min="4609" max="4612" width="3.875" style="23" customWidth="1"/>
    <col min="4613" max="4613" width="0" style="23" hidden="1" customWidth="1"/>
    <col min="4614" max="4614" width="3.875" style="23" customWidth="1"/>
    <col min="4615" max="4615" width="0" style="23" hidden="1" customWidth="1"/>
    <col min="4616" max="4616" width="3.875" style="23" customWidth="1"/>
    <col min="4617" max="4617" width="0" style="23" hidden="1" customWidth="1"/>
    <col min="4618" max="4619" width="3.875" style="23" customWidth="1"/>
    <col min="4620" max="4620" width="0" style="23" hidden="1" customWidth="1"/>
    <col min="4621" max="4621" width="3.875" style="23" customWidth="1"/>
    <col min="4622" max="4622" width="0" style="23" hidden="1" customWidth="1"/>
    <col min="4623" max="4623" width="3.875" style="23" customWidth="1"/>
    <col min="4624" max="4624" width="3.75" style="23" customWidth="1"/>
    <col min="4625" max="4625" width="0" style="23" hidden="1" customWidth="1"/>
    <col min="4626" max="4626" width="3.875" style="23" customWidth="1"/>
    <col min="4627" max="4627" width="0" style="23" hidden="1" customWidth="1"/>
    <col min="4628" max="4629" width="3.875" style="23" customWidth="1"/>
    <col min="4630" max="4630" width="0" style="23" hidden="1" customWidth="1"/>
    <col min="4631" max="4631" width="3.875" style="23" customWidth="1"/>
    <col min="4632" max="4632" width="0" style="23" hidden="1" customWidth="1"/>
    <col min="4633" max="4639" width="3.875" style="23" customWidth="1"/>
    <col min="4640" max="4640" width="13.5" style="23" customWidth="1"/>
    <col min="4641" max="4641" width="12.625" style="23" customWidth="1"/>
    <col min="4642" max="4642" width="0" style="23" hidden="1" customWidth="1"/>
    <col min="4643" max="4643" width="3.875" style="23" customWidth="1"/>
    <col min="4644" max="4659" width="0" style="23" hidden="1" customWidth="1"/>
    <col min="4660" max="4660" width="1.75" style="23" customWidth="1"/>
    <col min="4661" max="4664" width="3.875" style="23" customWidth="1"/>
    <col min="4665" max="4665" width="0" style="23" hidden="1" customWidth="1"/>
    <col min="4666" max="4667" width="1.875" style="23" customWidth="1"/>
    <col min="4668" max="4668" width="0" style="23" hidden="1" customWidth="1"/>
    <col min="4669" max="4677" width="3.875" style="23" customWidth="1"/>
    <col min="4678" max="4678" width="0" style="23" hidden="1" customWidth="1"/>
    <col min="4679" max="4680" width="1.875" style="23" customWidth="1"/>
    <col min="4681" max="4681" width="0" style="23" hidden="1" customWidth="1"/>
    <col min="4682" max="4685" width="3.875" style="23" customWidth="1"/>
    <col min="4686" max="4686" width="1.875" style="23" customWidth="1"/>
    <col min="4687" max="4749" width="0" style="23" hidden="1" customWidth="1"/>
    <col min="4750" max="4864" width="9" style="23"/>
    <col min="4865" max="4868" width="3.875" style="23" customWidth="1"/>
    <col min="4869" max="4869" width="0" style="23" hidden="1" customWidth="1"/>
    <col min="4870" max="4870" width="3.875" style="23" customWidth="1"/>
    <col min="4871" max="4871" width="0" style="23" hidden="1" customWidth="1"/>
    <col min="4872" max="4872" width="3.875" style="23" customWidth="1"/>
    <col min="4873" max="4873" width="0" style="23" hidden="1" customWidth="1"/>
    <col min="4874" max="4875" width="3.875" style="23" customWidth="1"/>
    <col min="4876" max="4876" width="0" style="23" hidden="1" customWidth="1"/>
    <col min="4877" max="4877" width="3.875" style="23" customWidth="1"/>
    <col min="4878" max="4878" width="0" style="23" hidden="1" customWidth="1"/>
    <col min="4879" max="4879" width="3.875" style="23" customWidth="1"/>
    <col min="4880" max="4880" width="3.75" style="23" customWidth="1"/>
    <col min="4881" max="4881" width="0" style="23" hidden="1" customWidth="1"/>
    <col min="4882" max="4882" width="3.875" style="23" customWidth="1"/>
    <col min="4883" max="4883" width="0" style="23" hidden="1" customWidth="1"/>
    <col min="4884" max="4885" width="3.875" style="23" customWidth="1"/>
    <col min="4886" max="4886" width="0" style="23" hidden="1" customWidth="1"/>
    <col min="4887" max="4887" width="3.875" style="23" customWidth="1"/>
    <col min="4888" max="4888" width="0" style="23" hidden="1" customWidth="1"/>
    <col min="4889" max="4895" width="3.875" style="23" customWidth="1"/>
    <col min="4896" max="4896" width="13.5" style="23" customWidth="1"/>
    <col min="4897" max="4897" width="12.625" style="23" customWidth="1"/>
    <col min="4898" max="4898" width="0" style="23" hidden="1" customWidth="1"/>
    <col min="4899" max="4899" width="3.875" style="23" customWidth="1"/>
    <col min="4900" max="4915" width="0" style="23" hidden="1" customWidth="1"/>
    <col min="4916" max="4916" width="1.75" style="23" customWidth="1"/>
    <col min="4917" max="4920" width="3.875" style="23" customWidth="1"/>
    <col min="4921" max="4921" width="0" style="23" hidden="1" customWidth="1"/>
    <col min="4922" max="4923" width="1.875" style="23" customWidth="1"/>
    <col min="4924" max="4924" width="0" style="23" hidden="1" customWidth="1"/>
    <col min="4925" max="4933" width="3.875" style="23" customWidth="1"/>
    <col min="4934" max="4934" width="0" style="23" hidden="1" customWidth="1"/>
    <col min="4935" max="4936" width="1.875" style="23" customWidth="1"/>
    <col min="4937" max="4937" width="0" style="23" hidden="1" customWidth="1"/>
    <col min="4938" max="4941" width="3.875" style="23" customWidth="1"/>
    <col min="4942" max="4942" width="1.875" style="23" customWidth="1"/>
    <col min="4943" max="5005" width="0" style="23" hidden="1" customWidth="1"/>
    <col min="5006" max="5120" width="9" style="23"/>
    <col min="5121" max="5124" width="3.875" style="23" customWidth="1"/>
    <col min="5125" max="5125" width="0" style="23" hidden="1" customWidth="1"/>
    <col min="5126" max="5126" width="3.875" style="23" customWidth="1"/>
    <col min="5127" max="5127" width="0" style="23" hidden="1" customWidth="1"/>
    <col min="5128" max="5128" width="3.875" style="23" customWidth="1"/>
    <col min="5129" max="5129" width="0" style="23" hidden="1" customWidth="1"/>
    <col min="5130" max="5131" width="3.875" style="23" customWidth="1"/>
    <col min="5132" max="5132" width="0" style="23" hidden="1" customWidth="1"/>
    <col min="5133" max="5133" width="3.875" style="23" customWidth="1"/>
    <col min="5134" max="5134" width="0" style="23" hidden="1" customWidth="1"/>
    <col min="5135" max="5135" width="3.875" style="23" customWidth="1"/>
    <col min="5136" max="5136" width="3.75" style="23" customWidth="1"/>
    <col min="5137" max="5137" width="0" style="23" hidden="1" customWidth="1"/>
    <col min="5138" max="5138" width="3.875" style="23" customWidth="1"/>
    <col min="5139" max="5139" width="0" style="23" hidden="1" customWidth="1"/>
    <col min="5140" max="5141" width="3.875" style="23" customWidth="1"/>
    <col min="5142" max="5142" width="0" style="23" hidden="1" customWidth="1"/>
    <col min="5143" max="5143" width="3.875" style="23" customWidth="1"/>
    <col min="5144" max="5144" width="0" style="23" hidden="1" customWidth="1"/>
    <col min="5145" max="5151" width="3.875" style="23" customWidth="1"/>
    <col min="5152" max="5152" width="13.5" style="23" customWidth="1"/>
    <col min="5153" max="5153" width="12.625" style="23" customWidth="1"/>
    <col min="5154" max="5154" width="0" style="23" hidden="1" customWidth="1"/>
    <col min="5155" max="5155" width="3.875" style="23" customWidth="1"/>
    <col min="5156" max="5171" width="0" style="23" hidden="1" customWidth="1"/>
    <col min="5172" max="5172" width="1.75" style="23" customWidth="1"/>
    <col min="5173" max="5176" width="3.875" style="23" customWidth="1"/>
    <col min="5177" max="5177" width="0" style="23" hidden="1" customWidth="1"/>
    <col min="5178" max="5179" width="1.875" style="23" customWidth="1"/>
    <col min="5180" max="5180" width="0" style="23" hidden="1" customWidth="1"/>
    <col min="5181" max="5189" width="3.875" style="23" customWidth="1"/>
    <col min="5190" max="5190" width="0" style="23" hidden="1" customWidth="1"/>
    <col min="5191" max="5192" width="1.875" style="23" customWidth="1"/>
    <col min="5193" max="5193" width="0" style="23" hidden="1" customWidth="1"/>
    <col min="5194" max="5197" width="3.875" style="23" customWidth="1"/>
    <col min="5198" max="5198" width="1.875" style="23" customWidth="1"/>
    <col min="5199" max="5261" width="0" style="23" hidden="1" customWidth="1"/>
    <col min="5262" max="5376" width="9" style="23"/>
    <col min="5377" max="5380" width="3.875" style="23" customWidth="1"/>
    <col min="5381" max="5381" width="0" style="23" hidden="1" customWidth="1"/>
    <col min="5382" max="5382" width="3.875" style="23" customWidth="1"/>
    <col min="5383" max="5383" width="0" style="23" hidden="1" customWidth="1"/>
    <col min="5384" max="5384" width="3.875" style="23" customWidth="1"/>
    <col min="5385" max="5385" width="0" style="23" hidden="1" customWidth="1"/>
    <col min="5386" max="5387" width="3.875" style="23" customWidth="1"/>
    <col min="5388" max="5388" width="0" style="23" hidden="1" customWidth="1"/>
    <col min="5389" max="5389" width="3.875" style="23" customWidth="1"/>
    <col min="5390" max="5390" width="0" style="23" hidden="1" customWidth="1"/>
    <col min="5391" max="5391" width="3.875" style="23" customWidth="1"/>
    <col min="5392" max="5392" width="3.75" style="23" customWidth="1"/>
    <col min="5393" max="5393" width="0" style="23" hidden="1" customWidth="1"/>
    <col min="5394" max="5394" width="3.875" style="23" customWidth="1"/>
    <col min="5395" max="5395" width="0" style="23" hidden="1" customWidth="1"/>
    <col min="5396" max="5397" width="3.875" style="23" customWidth="1"/>
    <col min="5398" max="5398" width="0" style="23" hidden="1" customWidth="1"/>
    <col min="5399" max="5399" width="3.875" style="23" customWidth="1"/>
    <col min="5400" max="5400" width="0" style="23" hidden="1" customWidth="1"/>
    <col min="5401" max="5407" width="3.875" style="23" customWidth="1"/>
    <col min="5408" max="5408" width="13.5" style="23" customWidth="1"/>
    <col min="5409" max="5409" width="12.625" style="23" customWidth="1"/>
    <col min="5410" max="5410" width="0" style="23" hidden="1" customWidth="1"/>
    <col min="5411" max="5411" width="3.875" style="23" customWidth="1"/>
    <col min="5412" max="5427" width="0" style="23" hidden="1" customWidth="1"/>
    <col min="5428" max="5428" width="1.75" style="23" customWidth="1"/>
    <col min="5429" max="5432" width="3.875" style="23" customWidth="1"/>
    <col min="5433" max="5433" width="0" style="23" hidden="1" customWidth="1"/>
    <col min="5434" max="5435" width="1.875" style="23" customWidth="1"/>
    <col min="5436" max="5436" width="0" style="23" hidden="1" customWidth="1"/>
    <col min="5437" max="5445" width="3.875" style="23" customWidth="1"/>
    <col min="5446" max="5446" width="0" style="23" hidden="1" customWidth="1"/>
    <col min="5447" max="5448" width="1.875" style="23" customWidth="1"/>
    <col min="5449" max="5449" width="0" style="23" hidden="1" customWidth="1"/>
    <col min="5450" max="5453" width="3.875" style="23" customWidth="1"/>
    <col min="5454" max="5454" width="1.875" style="23" customWidth="1"/>
    <col min="5455" max="5517" width="0" style="23" hidden="1" customWidth="1"/>
    <col min="5518" max="5632" width="9" style="23"/>
    <col min="5633" max="5636" width="3.875" style="23" customWidth="1"/>
    <col min="5637" max="5637" width="0" style="23" hidden="1" customWidth="1"/>
    <col min="5638" max="5638" width="3.875" style="23" customWidth="1"/>
    <col min="5639" max="5639" width="0" style="23" hidden="1" customWidth="1"/>
    <col min="5640" max="5640" width="3.875" style="23" customWidth="1"/>
    <col min="5641" max="5641" width="0" style="23" hidden="1" customWidth="1"/>
    <col min="5642" max="5643" width="3.875" style="23" customWidth="1"/>
    <col min="5644" max="5644" width="0" style="23" hidden="1" customWidth="1"/>
    <col min="5645" max="5645" width="3.875" style="23" customWidth="1"/>
    <col min="5646" max="5646" width="0" style="23" hidden="1" customWidth="1"/>
    <col min="5647" max="5647" width="3.875" style="23" customWidth="1"/>
    <col min="5648" max="5648" width="3.75" style="23" customWidth="1"/>
    <col min="5649" max="5649" width="0" style="23" hidden="1" customWidth="1"/>
    <col min="5650" max="5650" width="3.875" style="23" customWidth="1"/>
    <col min="5651" max="5651" width="0" style="23" hidden="1" customWidth="1"/>
    <col min="5652" max="5653" width="3.875" style="23" customWidth="1"/>
    <col min="5654" max="5654" width="0" style="23" hidden="1" customWidth="1"/>
    <col min="5655" max="5655" width="3.875" style="23" customWidth="1"/>
    <col min="5656" max="5656" width="0" style="23" hidden="1" customWidth="1"/>
    <col min="5657" max="5663" width="3.875" style="23" customWidth="1"/>
    <col min="5664" max="5664" width="13.5" style="23" customWidth="1"/>
    <col min="5665" max="5665" width="12.625" style="23" customWidth="1"/>
    <col min="5666" max="5666" width="0" style="23" hidden="1" customWidth="1"/>
    <col min="5667" max="5667" width="3.875" style="23" customWidth="1"/>
    <col min="5668" max="5683" width="0" style="23" hidden="1" customWidth="1"/>
    <col min="5684" max="5684" width="1.75" style="23" customWidth="1"/>
    <col min="5685" max="5688" width="3.875" style="23" customWidth="1"/>
    <col min="5689" max="5689" width="0" style="23" hidden="1" customWidth="1"/>
    <col min="5690" max="5691" width="1.875" style="23" customWidth="1"/>
    <col min="5692" max="5692" width="0" style="23" hidden="1" customWidth="1"/>
    <col min="5693" max="5701" width="3.875" style="23" customWidth="1"/>
    <col min="5702" max="5702" width="0" style="23" hidden="1" customWidth="1"/>
    <col min="5703" max="5704" width="1.875" style="23" customWidth="1"/>
    <col min="5705" max="5705" width="0" style="23" hidden="1" customWidth="1"/>
    <col min="5706" max="5709" width="3.875" style="23" customWidth="1"/>
    <col min="5710" max="5710" width="1.875" style="23" customWidth="1"/>
    <col min="5711" max="5773" width="0" style="23" hidden="1" customWidth="1"/>
    <col min="5774" max="5888" width="9" style="23"/>
    <col min="5889" max="5892" width="3.875" style="23" customWidth="1"/>
    <col min="5893" max="5893" width="0" style="23" hidden="1" customWidth="1"/>
    <col min="5894" max="5894" width="3.875" style="23" customWidth="1"/>
    <col min="5895" max="5895" width="0" style="23" hidden="1" customWidth="1"/>
    <col min="5896" max="5896" width="3.875" style="23" customWidth="1"/>
    <col min="5897" max="5897" width="0" style="23" hidden="1" customWidth="1"/>
    <col min="5898" max="5899" width="3.875" style="23" customWidth="1"/>
    <col min="5900" max="5900" width="0" style="23" hidden="1" customWidth="1"/>
    <col min="5901" max="5901" width="3.875" style="23" customWidth="1"/>
    <col min="5902" max="5902" width="0" style="23" hidden="1" customWidth="1"/>
    <col min="5903" max="5903" width="3.875" style="23" customWidth="1"/>
    <col min="5904" max="5904" width="3.75" style="23" customWidth="1"/>
    <col min="5905" max="5905" width="0" style="23" hidden="1" customWidth="1"/>
    <col min="5906" max="5906" width="3.875" style="23" customWidth="1"/>
    <col min="5907" max="5907" width="0" style="23" hidden="1" customWidth="1"/>
    <col min="5908" max="5909" width="3.875" style="23" customWidth="1"/>
    <col min="5910" max="5910" width="0" style="23" hidden="1" customWidth="1"/>
    <col min="5911" max="5911" width="3.875" style="23" customWidth="1"/>
    <col min="5912" max="5912" width="0" style="23" hidden="1" customWidth="1"/>
    <col min="5913" max="5919" width="3.875" style="23" customWidth="1"/>
    <col min="5920" max="5920" width="13.5" style="23" customWidth="1"/>
    <col min="5921" max="5921" width="12.625" style="23" customWidth="1"/>
    <col min="5922" max="5922" width="0" style="23" hidden="1" customWidth="1"/>
    <col min="5923" max="5923" width="3.875" style="23" customWidth="1"/>
    <col min="5924" max="5939" width="0" style="23" hidden="1" customWidth="1"/>
    <col min="5940" max="5940" width="1.75" style="23" customWidth="1"/>
    <col min="5941" max="5944" width="3.875" style="23" customWidth="1"/>
    <col min="5945" max="5945" width="0" style="23" hidden="1" customWidth="1"/>
    <col min="5946" max="5947" width="1.875" style="23" customWidth="1"/>
    <col min="5948" max="5948" width="0" style="23" hidden="1" customWidth="1"/>
    <col min="5949" max="5957" width="3.875" style="23" customWidth="1"/>
    <col min="5958" max="5958" width="0" style="23" hidden="1" customWidth="1"/>
    <col min="5959" max="5960" width="1.875" style="23" customWidth="1"/>
    <col min="5961" max="5961" width="0" style="23" hidden="1" customWidth="1"/>
    <col min="5962" max="5965" width="3.875" style="23" customWidth="1"/>
    <col min="5966" max="5966" width="1.875" style="23" customWidth="1"/>
    <col min="5967" max="6029" width="0" style="23" hidden="1" customWidth="1"/>
    <col min="6030" max="6144" width="9" style="23"/>
    <col min="6145" max="6148" width="3.875" style="23" customWidth="1"/>
    <col min="6149" max="6149" width="0" style="23" hidden="1" customWidth="1"/>
    <col min="6150" max="6150" width="3.875" style="23" customWidth="1"/>
    <col min="6151" max="6151" width="0" style="23" hidden="1" customWidth="1"/>
    <col min="6152" max="6152" width="3.875" style="23" customWidth="1"/>
    <col min="6153" max="6153" width="0" style="23" hidden="1" customWidth="1"/>
    <col min="6154" max="6155" width="3.875" style="23" customWidth="1"/>
    <col min="6156" max="6156" width="0" style="23" hidden="1" customWidth="1"/>
    <col min="6157" max="6157" width="3.875" style="23" customWidth="1"/>
    <col min="6158" max="6158" width="0" style="23" hidden="1" customWidth="1"/>
    <col min="6159" max="6159" width="3.875" style="23" customWidth="1"/>
    <col min="6160" max="6160" width="3.75" style="23" customWidth="1"/>
    <col min="6161" max="6161" width="0" style="23" hidden="1" customWidth="1"/>
    <col min="6162" max="6162" width="3.875" style="23" customWidth="1"/>
    <col min="6163" max="6163" width="0" style="23" hidden="1" customWidth="1"/>
    <col min="6164" max="6165" width="3.875" style="23" customWidth="1"/>
    <col min="6166" max="6166" width="0" style="23" hidden="1" customWidth="1"/>
    <col min="6167" max="6167" width="3.875" style="23" customWidth="1"/>
    <col min="6168" max="6168" width="0" style="23" hidden="1" customWidth="1"/>
    <col min="6169" max="6175" width="3.875" style="23" customWidth="1"/>
    <col min="6176" max="6176" width="13.5" style="23" customWidth="1"/>
    <col min="6177" max="6177" width="12.625" style="23" customWidth="1"/>
    <col min="6178" max="6178" width="0" style="23" hidden="1" customWidth="1"/>
    <col min="6179" max="6179" width="3.875" style="23" customWidth="1"/>
    <col min="6180" max="6195" width="0" style="23" hidden="1" customWidth="1"/>
    <col min="6196" max="6196" width="1.75" style="23" customWidth="1"/>
    <col min="6197" max="6200" width="3.875" style="23" customWidth="1"/>
    <col min="6201" max="6201" width="0" style="23" hidden="1" customWidth="1"/>
    <col min="6202" max="6203" width="1.875" style="23" customWidth="1"/>
    <col min="6204" max="6204" width="0" style="23" hidden="1" customWidth="1"/>
    <col min="6205" max="6213" width="3.875" style="23" customWidth="1"/>
    <col min="6214" max="6214" width="0" style="23" hidden="1" customWidth="1"/>
    <col min="6215" max="6216" width="1.875" style="23" customWidth="1"/>
    <col min="6217" max="6217" width="0" style="23" hidden="1" customWidth="1"/>
    <col min="6218" max="6221" width="3.875" style="23" customWidth="1"/>
    <col min="6222" max="6222" width="1.875" style="23" customWidth="1"/>
    <col min="6223" max="6285" width="0" style="23" hidden="1" customWidth="1"/>
    <col min="6286" max="6400" width="9" style="23"/>
    <col min="6401" max="6404" width="3.875" style="23" customWidth="1"/>
    <col min="6405" max="6405" width="0" style="23" hidden="1" customWidth="1"/>
    <col min="6406" max="6406" width="3.875" style="23" customWidth="1"/>
    <col min="6407" max="6407" width="0" style="23" hidden="1" customWidth="1"/>
    <col min="6408" max="6408" width="3.875" style="23" customWidth="1"/>
    <col min="6409" max="6409" width="0" style="23" hidden="1" customWidth="1"/>
    <col min="6410" max="6411" width="3.875" style="23" customWidth="1"/>
    <col min="6412" max="6412" width="0" style="23" hidden="1" customWidth="1"/>
    <col min="6413" max="6413" width="3.875" style="23" customWidth="1"/>
    <col min="6414" max="6414" width="0" style="23" hidden="1" customWidth="1"/>
    <col min="6415" max="6415" width="3.875" style="23" customWidth="1"/>
    <col min="6416" max="6416" width="3.75" style="23" customWidth="1"/>
    <col min="6417" max="6417" width="0" style="23" hidden="1" customWidth="1"/>
    <col min="6418" max="6418" width="3.875" style="23" customWidth="1"/>
    <col min="6419" max="6419" width="0" style="23" hidden="1" customWidth="1"/>
    <col min="6420" max="6421" width="3.875" style="23" customWidth="1"/>
    <col min="6422" max="6422" width="0" style="23" hidden="1" customWidth="1"/>
    <col min="6423" max="6423" width="3.875" style="23" customWidth="1"/>
    <col min="6424" max="6424" width="0" style="23" hidden="1" customWidth="1"/>
    <col min="6425" max="6431" width="3.875" style="23" customWidth="1"/>
    <col min="6432" max="6432" width="13.5" style="23" customWidth="1"/>
    <col min="6433" max="6433" width="12.625" style="23" customWidth="1"/>
    <col min="6434" max="6434" width="0" style="23" hidden="1" customWidth="1"/>
    <col min="6435" max="6435" width="3.875" style="23" customWidth="1"/>
    <col min="6436" max="6451" width="0" style="23" hidden="1" customWidth="1"/>
    <col min="6452" max="6452" width="1.75" style="23" customWidth="1"/>
    <col min="6453" max="6456" width="3.875" style="23" customWidth="1"/>
    <col min="6457" max="6457" width="0" style="23" hidden="1" customWidth="1"/>
    <col min="6458" max="6459" width="1.875" style="23" customWidth="1"/>
    <col min="6460" max="6460" width="0" style="23" hidden="1" customWidth="1"/>
    <col min="6461" max="6469" width="3.875" style="23" customWidth="1"/>
    <col min="6470" max="6470" width="0" style="23" hidden="1" customWidth="1"/>
    <col min="6471" max="6472" width="1.875" style="23" customWidth="1"/>
    <col min="6473" max="6473" width="0" style="23" hidden="1" customWidth="1"/>
    <col min="6474" max="6477" width="3.875" style="23" customWidth="1"/>
    <col min="6478" max="6478" width="1.875" style="23" customWidth="1"/>
    <col min="6479" max="6541" width="0" style="23" hidden="1" customWidth="1"/>
    <col min="6542" max="6656" width="9" style="23"/>
    <col min="6657" max="6660" width="3.875" style="23" customWidth="1"/>
    <col min="6661" max="6661" width="0" style="23" hidden="1" customWidth="1"/>
    <col min="6662" max="6662" width="3.875" style="23" customWidth="1"/>
    <col min="6663" max="6663" width="0" style="23" hidden="1" customWidth="1"/>
    <col min="6664" max="6664" width="3.875" style="23" customWidth="1"/>
    <col min="6665" max="6665" width="0" style="23" hidden="1" customWidth="1"/>
    <col min="6666" max="6667" width="3.875" style="23" customWidth="1"/>
    <col min="6668" max="6668" width="0" style="23" hidden="1" customWidth="1"/>
    <col min="6669" max="6669" width="3.875" style="23" customWidth="1"/>
    <col min="6670" max="6670" width="0" style="23" hidden="1" customWidth="1"/>
    <col min="6671" max="6671" width="3.875" style="23" customWidth="1"/>
    <col min="6672" max="6672" width="3.75" style="23" customWidth="1"/>
    <col min="6673" max="6673" width="0" style="23" hidden="1" customWidth="1"/>
    <col min="6674" max="6674" width="3.875" style="23" customWidth="1"/>
    <col min="6675" max="6675" width="0" style="23" hidden="1" customWidth="1"/>
    <col min="6676" max="6677" width="3.875" style="23" customWidth="1"/>
    <col min="6678" max="6678" width="0" style="23" hidden="1" customWidth="1"/>
    <col min="6679" max="6679" width="3.875" style="23" customWidth="1"/>
    <col min="6680" max="6680" width="0" style="23" hidden="1" customWidth="1"/>
    <col min="6681" max="6687" width="3.875" style="23" customWidth="1"/>
    <col min="6688" max="6688" width="13.5" style="23" customWidth="1"/>
    <col min="6689" max="6689" width="12.625" style="23" customWidth="1"/>
    <col min="6690" max="6690" width="0" style="23" hidden="1" customWidth="1"/>
    <col min="6691" max="6691" width="3.875" style="23" customWidth="1"/>
    <col min="6692" max="6707" width="0" style="23" hidden="1" customWidth="1"/>
    <col min="6708" max="6708" width="1.75" style="23" customWidth="1"/>
    <col min="6709" max="6712" width="3.875" style="23" customWidth="1"/>
    <col min="6713" max="6713" width="0" style="23" hidden="1" customWidth="1"/>
    <col min="6714" max="6715" width="1.875" style="23" customWidth="1"/>
    <col min="6716" max="6716" width="0" style="23" hidden="1" customWidth="1"/>
    <col min="6717" max="6725" width="3.875" style="23" customWidth="1"/>
    <col min="6726" max="6726" width="0" style="23" hidden="1" customWidth="1"/>
    <col min="6727" max="6728" width="1.875" style="23" customWidth="1"/>
    <col min="6729" max="6729" width="0" style="23" hidden="1" customWidth="1"/>
    <col min="6730" max="6733" width="3.875" style="23" customWidth="1"/>
    <col min="6734" max="6734" width="1.875" style="23" customWidth="1"/>
    <col min="6735" max="6797" width="0" style="23" hidden="1" customWidth="1"/>
    <col min="6798" max="6912" width="9" style="23"/>
    <col min="6913" max="6916" width="3.875" style="23" customWidth="1"/>
    <col min="6917" max="6917" width="0" style="23" hidden="1" customWidth="1"/>
    <col min="6918" max="6918" width="3.875" style="23" customWidth="1"/>
    <col min="6919" max="6919" width="0" style="23" hidden="1" customWidth="1"/>
    <col min="6920" max="6920" width="3.875" style="23" customWidth="1"/>
    <col min="6921" max="6921" width="0" style="23" hidden="1" customWidth="1"/>
    <col min="6922" max="6923" width="3.875" style="23" customWidth="1"/>
    <col min="6924" max="6924" width="0" style="23" hidden="1" customWidth="1"/>
    <col min="6925" max="6925" width="3.875" style="23" customWidth="1"/>
    <col min="6926" max="6926" width="0" style="23" hidden="1" customWidth="1"/>
    <col min="6927" max="6927" width="3.875" style="23" customWidth="1"/>
    <col min="6928" max="6928" width="3.75" style="23" customWidth="1"/>
    <col min="6929" max="6929" width="0" style="23" hidden="1" customWidth="1"/>
    <col min="6930" max="6930" width="3.875" style="23" customWidth="1"/>
    <col min="6931" max="6931" width="0" style="23" hidden="1" customWidth="1"/>
    <col min="6932" max="6933" width="3.875" style="23" customWidth="1"/>
    <col min="6934" max="6934" width="0" style="23" hidden="1" customWidth="1"/>
    <col min="6935" max="6935" width="3.875" style="23" customWidth="1"/>
    <col min="6936" max="6936" width="0" style="23" hidden="1" customWidth="1"/>
    <col min="6937" max="6943" width="3.875" style="23" customWidth="1"/>
    <col min="6944" max="6944" width="13.5" style="23" customWidth="1"/>
    <col min="6945" max="6945" width="12.625" style="23" customWidth="1"/>
    <col min="6946" max="6946" width="0" style="23" hidden="1" customWidth="1"/>
    <col min="6947" max="6947" width="3.875" style="23" customWidth="1"/>
    <col min="6948" max="6963" width="0" style="23" hidden="1" customWidth="1"/>
    <col min="6964" max="6964" width="1.75" style="23" customWidth="1"/>
    <col min="6965" max="6968" width="3.875" style="23" customWidth="1"/>
    <col min="6969" max="6969" width="0" style="23" hidden="1" customWidth="1"/>
    <col min="6970" max="6971" width="1.875" style="23" customWidth="1"/>
    <col min="6972" max="6972" width="0" style="23" hidden="1" customWidth="1"/>
    <col min="6973" max="6981" width="3.875" style="23" customWidth="1"/>
    <col min="6982" max="6982" width="0" style="23" hidden="1" customWidth="1"/>
    <col min="6983" max="6984" width="1.875" style="23" customWidth="1"/>
    <col min="6985" max="6985" width="0" style="23" hidden="1" customWidth="1"/>
    <col min="6986" max="6989" width="3.875" style="23" customWidth="1"/>
    <col min="6990" max="6990" width="1.875" style="23" customWidth="1"/>
    <col min="6991" max="7053" width="0" style="23" hidden="1" customWidth="1"/>
    <col min="7054" max="7168" width="9" style="23"/>
    <col min="7169" max="7172" width="3.875" style="23" customWidth="1"/>
    <col min="7173" max="7173" width="0" style="23" hidden="1" customWidth="1"/>
    <col min="7174" max="7174" width="3.875" style="23" customWidth="1"/>
    <col min="7175" max="7175" width="0" style="23" hidden="1" customWidth="1"/>
    <col min="7176" max="7176" width="3.875" style="23" customWidth="1"/>
    <col min="7177" max="7177" width="0" style="23" hidden="1" customWidth="1"/>
    <col min="7178" max="7179" width="3.875" style="23" customWidth="1"/>
    <col min="7180" max="7180" width="0" style="23" hidden="1" customWidth="1"/>
    <col min="7181" max="7181" width="3.875" style="23" customWidth="1"/>
    <col min="7182" max="7182" width="0" style="23" hidden="1" customWidth="1"/>
    <col min="7183" max="7183" width="3.875" style="23" customWidth="1"/>
    <col min="7184" max="7184" width="3.75" style="23" customWidth="1"/>
    <col min="7185" max="7185" width="0" style="23" hidden="1" customWidth="1"/>
    <col min="7186" max="7186" width="3.875" style="23" customWidth="1"/>
    <col min="7187" max="7187" width="0" style="23" hidden="1" customWidth="1"/>
    <col min="7188" max="7189" width="3.875" style="23" customWidth="1"/>
    <col min="7190" max="7190" width="0" style="23" hidden="1" customWidth="1"/>
    <col min="7191" max="7191" width="3.875" style="23" customWidth="1"/>
    <col min="7192" max="7192" width="0" style="23" hidden="1" customWidth="1"/>
    <col min="7193" max="7199" width="3.875" style="23" customWidth="1"/>
    <col min="7200" max="7200" width="13.5" style="23" customWidth="1"/>
    <col min="7201" max="7201" width="12.625" style="23" customWidth="1"/>
    <col min="7202" max="7202" width="0" style="23" hidden="1" customWidth="1"/>
    <col min="7203" max="7203" width="3.875" style="23" customWidth="1"/>
    <col min="7204" max="7219" width="0" style="23" hidden="1" customWidth="1"/>
    <col min="7220" max="7220" width="1.75" style="23" customWidth="1"/>
    <col min="7221" max="7224" width="3.875" style="23" customWidth="1"/>
    <col min="7225" max="7225" width="0" style="23" hidden="1" customWidth="1"/>
    <col min="7226" max="7227" width="1.875" style="23" customWidth="1"/>
    <col min="7228" max="7228" width="0" style="23" hidden="1" customWidth="1"/>
    <col min="7229" max="7237" width="3.875" style="23" customWidth="1"/>
    <col min="7238" max="7238" width="0" style="23" hidden="1" customWidth="1"/>
    <col min="7239" max="7240" width="1.875" style="23" customWidth="1"/>
    <col min="7241" max="7241" width="0" style="23" hidden="1" customWidth="1"/>
    <col min="7242" max="7245" width="3.875" style="23" customWidth="1"/>
    <col min="7246" max="7246" width="1.875" style="23" customWidth="1"/>
    <col min="7247" max="7309" width="0" style="23" hidden="1" customWidth="1"/>
    <col min="7310" max="7424" width="9" style="23"/>
    <col min="7425" max="7428" width="3.875" style="23" customWidth="1"/>
    <col min="7429" max="7429" width="0" style="23" hidden="1" customWidth="1"/>
    <col min="7430" max="7430" width="3.875" style="23" customWidth="1"/>
    <col min="7431" max="7431" width="0" style="23" hidden="1" customWidth="1"/>
    <col min="7432" max="7432" width="3.875" style="23" customWidth="1"/>
    <col min="7433" max="7433" width="0" style="23" hidden="1" customWidth="1"/>
    <col min="7434" max="7435" width="3.875" style="23" customWidth="1"/>
    <col min="7436" max="7436" width="0" style="23" hidden="1" customWidth="1"/>
    <col min="7437" max="7437" width="3.875" style="23" customWidth="1"/>
    <col min="7438" max="7438" width="0" style="23" hidden="1" customWidth="1"/>
    <col min="7439" max="7439" width="3.875" style="23" customWidth="1"/>
    <col min="7440" max="7440" width="3.75" style="23" customWidth="1"/>
    <col min="7441" max="7441" width="0" style="23" hidden="1" customWidth="1"/>
    <col min="7442" max="7442" width="3.875" style="23" customWidth="1"/>
    <col min="7443" max="7443" width="0" style="23" hidden="1" customWidth="1"/>
    <col min="7444" max="7445" width="3.875" style="23" customWidth="1"/>
    <col min="7446" max="7446" width="0" style="23" hidden="1" customWidth="1"/>
    <col min="7447" max="7447" width="3.875" style="23" customWidth="1"/>
    <col min="7448" max="7448" width="0" style="23" hidden="1" customWidth="1"/>
    <col min="7449" max="7455" width="3.875" style="23" customWidth="1"/>
    <col min="7456" max="7456" width="13.5" style="23" customWidth="1"/>
    <col min="7457" max="7457" width="12.625" style="23" customWidth="1"/>
    <col min="7458" max="7458" width="0" style="23" hidden="1" customWidth="1"/>
    <col min="7459" max="7459" width="3.875" style="23" customWidth="1"/>
    <col min="7460" max="7475" width="0" style="23" hidden="1" customWidth="1"/>
    <col min="7476" max="7476" width="1.75" style="23" customWidth="1"/>
    <col min="7477" max="7480" width="3.875" style="23" customWidth="1"/>
    <col min="7481" max="7481" width="0" style="23" hidden="1" customWidth="1"/>
    <col min="7482" max="7483" width="1.875" style="23" customWidth="1"/>
    <col min="7484" max="7484" width="0" style="23" hidden="1" customWidth="1"/>
    <col min="7485" max="7493" width="3.875" style="23" customWidth="1"/>
    <col min="7494" max="7494" width="0" style="23" hidden="1" customWidth="1"/>
    <col min="7495" max="7496" width="1.875" style="23" customWidth="1"/>
    <col min="7497" max="7497" width="0" style="23" hidden="1" customWidth="1"/>
    <col min="7498" max="7501" width="3.875" style="23" customWidth="1"/>
    <col min="7502" max="7502" width="1.875" style="23" customWidth="1"/>
    <col min="7503" max="7565" width="0" style="23" hidden="1" customWidth="1"/>
    <col min="7566" max="7680" width="9" style="23"/>
    <col min="7681" max="7684" width="3.875" style="23" customWidth="1"/>
    <col min="7685" max="7685" width="0" style="23" hidden="1" customWidth="1"/>
    <col min="7686" max="7686" width="3.875" style="23" customWidth="1"/>
    <col min="7687" max="7687" width="0" style="23" hidden="1" customWidth="1"/>
    <col min="7688" max="7688" width="3.875" style="23" customWidth="1"/>
    <col min="7689" max="7689" width="0" style="23" hidden="1" customWidth="1"/>
    <col min="7690" max="7691" width="3.875" style="23" customWidth="1"/>
    <col min="7692" max="7692" width="0" style="23" hidden="1" customWidth="1"/>
    <col min="7693" max="7693" width="3.875" style="23" customWidth="1"/>
    <col min="7694" max="7694" width="0" style="23" hidden="1" customWidth="1"/>
    <col min="7695" max="7695" width="3.875" style="23" customWidth="1"/>
    <col min="7696" max="7696" width="3.75" style="23" customWidth="1"/>
    <col min="7697" max="7697" width="0" style="23" hidden="1" customWidth="1"/>
    <col min="7698" max="7698" width="3.875" style="23" customWidth="1"/>
    <col min="7699" max="7699" width="0" style="23" hidden="1" customWidth="1"/>
    <col min="7700" max="7701" width="3.875" style="23" customWidth="1"/>
    <col min="7702" max="7702" width="0" style="23" hidden="1" customWidth="1"/>
    <col min="7703" max="7703" width="3.875" style="23" customWidth="1"/>
    <col min="7704" max="7704" width="0" style="23" hidden="1" customWidth="1"/>
    <col min="7705" max="7711" width="3.875" style="23" customWidth="1"/>
    <col min="7712" max="7712" width="13.5" style="23" customWidth="1"/>
    <col min="7713" max="7713" width="12.625" style="23" customWidth="1"/>
    <col min="7714" max="7714" width="0" style="23" hidden="1" customWidth="1"/>
    <col min="7715" max="7715" width="3.875" style="23" customWidth="1"/>
    <col min="7716" max="7731" width="0" style="23" hidden="1" customWidth="1"/>
    <col min="7732" max="7732" width="1.75" style="23" customWidth="1"/>
    <col min="7733" max="7736" width="3.875" style="23" customWidth="1"/>
    <col min="7737" max="7737" width="0" style="23" hidden="1" customWidth="1"/>
    <col min="7738" max="7739" width="1.875" style="23" customWidth="1"/>
    <col min="7740" max="7740" width="0" style="23" hidden="1" customWidth="1"/>
    <col min="7741" max="7749" width="3.875" style="23" customWidth="1"/>
    <col min="7750" max="7750" width="0" style="23" hidden="1" customWidth="1"/>
    <col min="7751" max="7752" width="1.875" style="23" customWidth="1"/>
    <col min="7753" max="7753" width="0" style="23" hidden="1" customWidth="1"/>
    <col min="7754" max="7757" width="3.875" style="23" customWidth="1"/>
    <col min="7758" max="7758" width="1.875" style="23" customWidth="1"/>
    <col min="7759" max="7821" width="0" style="23" hidden="1" customWidth="1"/>
    <col min="7822" max="7936" width="9" style="23"/>
    <col min="7937" max="7940" width="3.875" style="23" customWidth="1"/>
    <col min="7941" max="7941" width="0" style="23" hidden="1" customWidth="1"/>
    <col min="7942" max="7942" width="3.875" style="23" customWidth="1"/>
    <col min="7943" max="7943" width="0" style="23" hidden="1" customWidth="1"/>
    <col min="7944" max="7944" width="3.875" style="23" customWidth="1"/>
    <col min="7945" max="7945" width="0" style="23" hidden="1" customWidth="1"/>
    <col min="7946" max="7947" width="3.875" style="23" customWidth="1"/>
    <col min="7948" max="7948" width="0" style="23" hidden="1" customWidth="1"/>
    <col min="7949" max="7949" width="3.875" style="23" customWidth="1"/>
    <col min="7950" max="7950" width="0" style="23" hidden="1" customWidth="1"/>
    <col min="7951" max="7951" width="3.875" style="23" customWidth="1"/>
    <col min="7952" max="7952" width="3.75" style="23" customWidth="1"/>
    <col min="7953" max="7953" width="0" style="23" hidden="1" customWidth="1"/>
    <col min="7954" max="7954" width="3.875" style="23" customWidth="1"/>
    <col min="7955" max="7955" width="0" style="23" hidden="1" customWidth="1"/>
    <col min="7956" max="7957" width="3.875" style="23" customWidth="1"/>
    <col min="7958" max="7958" width="0" style="23" hidden="1" customWidth="1"/>
    <col min="7959" max="7959" width="3.875" style="23" customWidth="1"/>
    <col min="7960" max="7960" width="0" style="23" hidden="1" customWidth="1"/>
    <col min="7961" max="7967" width="3.875" style="23" customWidth="1"/>
    <col min="7968" max="7968" width="13.5" style="23" customWidth="1"/>
    <col min="7969" max="7969" width="12.625" style="23" customWidth="1"/>
    <col min="7970" max="7970" width="0" style="23" hidden="1" customWidth="1"/>
    <col min="7971" max="7971" width="3.875" style="23" customWidth="1"/>
    <col min="7972" max="7987" width="0" style="23" hidden="1" customWidth="1"/>
    <col min="7988" max="7988" width="1.75" style="23" customWidth="1"/>
    <col min="7989" max="7992" width="3.875" style="23" customWidth="1"/>
    <col min="7993" max="7993" width="0" style="23" hidden="1" customWidth="1"/>
    <col min="7994" max="7995" width="1.875" style="23" customWidth="1"/>
    <col min="7996" max="7996" width="0" style="23" hidden="1" customWidth="1"/>
    <col min="7997" max="8005" width="3.875" style="23" customWidth="1"/>
    <col min="8006" max="8006" width="0" style="23" hidden="1" customWidth="1"/>
    <col min="8007" max="8008" width="1.875" style="23" customWidth="1"/>
    <col min="8009" max="8009" width="0" style="23" hidden="1" customWidth="1"/>
    <col min="8010" max="8013" width="3.875" style="23" customWidth="1"/>
    <col min="8014" max="8014" width="1.875" style="23" customWidth="1"/>
    <col min="8015" max="8077" width="0" style="23" hidden="1" customWidth="1"/>
    <col min="8078" max="8192" width="9" style="23"/>
    <col min="8193" max="8196" width="3.875" style="23" customWidth="1"/>
    <col min="8197" max="8197" width="0" style="23" hidden="1" customWidth="1"/>
    <col min="8198" max="8198" width="3.875" style="23" customWidth="1"/>
    <col min="8199" max="8199" width="0" style="23" hidden="1" customWidth="1"/>
    <col min="8200" max="8200" width="3.875" style="23" customWidth="1"/>
    <col min="8201" max="8201" width="0" style="23" hidden="1" customWidth="1"/>
    <col min="8202" max="8203" width="3.875" style="23" customWidth="1"/>
    <col min="8204" max="8204" width="0" style="23" hidden="1" customWidth="1"/>
    <col min="8205" max="8205" width="3.875" style="23" customWidth="1"/>
    <col min="8206" max="8206" width="0" style="23" hidden="1" customWidth="1"/>
    <col min="8207" max="8207" width="3.875" style="23" customWidth="1"/>
    <col min="8208" max="8208" width="3.75" style="23" customWidth="1"/>
    <col min="8209" max="8209" width="0" style="23" hidden="1" customWidth="1"/>
    <col min="8210" max="8210" width="3.875" style="23" customWidth="1"/>
    <col min="8211" max="8211" width="0" style="23" hidden="1" customWidth="1"/>
    <col min="8212" max="8213" width="3.875" style="23" customWidth="1"/>
    <col min="8214" max="8214" width="0" style="23" hidden="1" customWidth="1"/>
    <col min="8215" max="8215" width="3.875" style="23" customWidth="1"/>
    <col min="8216" max="8216" width="0" style="23" hidden="1" customWidth="1"/>
    <col min="8217" max="8223" width="3.875" style="23" customWidth="1"/>
    <col min="8224" max="8224" width="13.5" style="23" customWidth="1"/>
    <col min="8225" max="8225" width="12.625" style="23" customWidth="1"/>
    <col min="8226" max="8226" width="0" style="23" hidden="1" customWidth="1"/>
    <col min="8227" max="8227" width="3.875" style="23" customWidth="1"/>
    <col min="8228" max="8243" width="0" style="23" hidden="1" customWidth="1"/>
    <col min="8244" max="8244" width="1.75" style="23" customWidth="1"/>
    <col min="8245" max="8248" width="3.875" style="23" customWidth="1"/>
    <col min="8249" max="8249" width="0" style="23" hidden="1" customWidth="1"/>
    <col min="8250" max="8251" width="1.875" style="23" customWidth="1"/>
    <col min="8252" max="8252" width="0" style="23" hidden="1" customWidth="1"/>
    <col min="8253" max="8261" width="3.875" style="23" customWidth="1"/>
    <col min="8262" max="8262" width="0" style="23" hidden="1" customWidth="1"/>
    <col min="8263" max="8264" width="1.875" style="23" customWidth="1"/>
    <col min="8265" max="8265" width="0" style="23" hidden="1" customWidth="1"/>
    <col min="8266" max="8269" width="3.875" style="23" customWidth="1"/>
    <col min="8270" max="8270" width="1.875" style="23" customWidth="1"/>
    <col min="8271" max="8333" width="0" style="23" hidden="1" customWidth="1"/>
    <col min="8334" max="8448" width="9" style="23"/>
    <col min="8449" max="8452" width="3.875" style="23" customWidth="1"/>
    <col min="8453" max="8453" width="0" style="23" hidden="1" customWidth="1"/>
    <col min="8454" max="8454" width="3.875" style="23" customWidth="1"/>
    <col min="8455" max="8455" width="0" style="23" hidden="1" customWidth="1"/>
    <col min="8456" max="8456" width="3.875" style="23" customWidth="1"/>
    <col min="8457" max="8457" width="0" style="23" hidden="1" customWidth="1"/>
    <col min="8458" max="8459" width="3.875" style="23" customWidth="1"/>
    <col min="8460" max="8460" width="0" style="23" hidden="1" customWidth="1"/>
    <col min="8461" max="8461" width="3.875" style="23" customWidth="1"/>
    <col min="8462" max="8462" width="0" style="23" hidden="1" customWidth="1"/>
    <col min="8463" max="8463" width="3.875" style="23" customWidth="1"/>
    <col min="8464" max="8464" width="3.75" style="23" customWidth="1"/>
    <col min="8465" max="8465" width="0" style="23" hidden="1" customWidth="1"/>
    <col min="8466" max="8466" width="3.875" style="23" customWidth="1"/>
    <col min="8467" max="8467" width="0" style="23" hidden="1" customWidth="1"/>
    <col min="8468" max="8469" width="3.875" style="23" customWidth="1"/>
    <col min="8470" max="8470" width="0" style="23" hidden="1" customWidth="1"/>
    <col min="8471" max="8471" width="3.875" style="23" customWidth="1"/>
    <col min="8472" max="8472" width="0" style="23" hidden="1" customWidth="1"/>
    <col min="8473" max="8479" width="3.875" style="23" customWidth="1"/>
    <col min="8480" max="8480" width="13.5" style="23" customWidth="1"/>
    <col min="8481" max="8481" width="12.625" style="23" customWidth="1"/>
    <col min="8482" max="8482" width="0" style="23" hidden="1" customWidth="1"/>
    <col min="8483" max="8483" width="3.875" style="23" customWidth="1"/>
    <col min="8484" max="8499" width="0" style="23" hidden="1" customWidth="1"/>
    <col min="8500" max="8500" width="1.75" style="23" customWidth="1"/>
    <col min="8501" max="8504" width="3.875" style="23" customWidth="1"/>
    <col min="8505" max="8505" width="0" style="23" hidden="1" customWidth="1"/>
    <col min="8506" max="8507" width="1.875" style="23" customWidth="1"/>
    <col min="8508" max="8508" width="0" style="23" hidden="1" customWidth="1"/>
    <col min="8509" max="8517" width="3.875" style="23" customWidth="1"/>
    <col min="8518" max="8518" width="0" style="23" hidden="1" customWidth="1"/>
    <col min="8519" max="8520" width="1.875" style="23" customWidth="1"/>
    <col min="8521" max="8521" width="0" style="23" hidden="1" customWidth="1"/>
    <col min="8522" max="8525" width="3.875" style="23" customWidth="1"/>
    <col min="8526" max="8526" width="1.875" style="23" customWidth="1"/>
    <col min="8527" max="8589" width="0" style="23" hidden="1" customWidth="1"/>
    <col min="8590" max="8704" width="9" style="23"/>
    <col min="8705" max="8708" width="3.875" style="23" customWidth="1"/>
    <col min="8709" max="8709" width="0" style="23" hidden="1" customWidth="1"/>
    <col min="8710" max="8710" width="3.875" style="23" customWidth="1"/>
    <col min="8711" max="8711" width="0" style="23" hidden="1" customWidth="1"/>
    <col min="8712" max="8712" width="3.875" style="23" customWidth="1"/>
    <col min="8713" max="8713" width="0" style="23" hidden="1" customWidth="1"/>
    <col min="8714" max="8715" width="3.875" style="23" customWidth="1"/>
    <col min="8716" max="8716" width="0" style="23" hidden="1" customWidth="1"/>
    <col min="8717" max="8717" width="3.875" style="23" customWidth="1"/>
    <col min="8718" max="8718" width="0" style="23" hidden="1" customWidth="1"/>
    <col min="8719" max="8719" width="3.875" style="23" customWidth="1"/>
    <col min="8720" max="8720" width="3.75" style="23" customWidth="1"/>
    <col min="8721" max="8721" width="0" style="23" hidden="1" customWidth="1"/>
    <col min="8722" max="8722" width="3.875" style="23" customWidth="1"/>
    <col min="8723" max="8723" width="0" style="23" hidden="1" customWidth="1"/>
    <col min="8724" max="8725" width="3.875" style="23" customWidth="1"/>
    <col min="8726" max="8726" width="0" style="23" hidden="1" customWidth="1"/>
    <col min="8727" max="8727" width="3.875" style="23" customWidth="1"/>
    <col min="8728" max="8728" width="0" style="23" hidden="1" customWidth="1"/>
    <col min="8729" max="8735" width="3.875" style="23" customWidth="1"/>
    <col min="8736" max="8736" width="13.5" style="23" customWidth="1"/>
    <col min="8737" max="8737" width="12.625" style="23" customWidth="1"/>
    <col min="8738" max="8738" width="0" style="23" hidden="1" customWidth="1"/>
    <col min="8739" max="8739" width="3.875" style="23" customWidth="1"/>
    <col min="8740" max="8755" width="0" style="23" hidden="1" customWidth="1"/>
    <col min="8756" max="8756" width="1.75" style="23" customWidth="1"/>
    <col min="8757" max="8760" width="3.875" style="23" customWidth="1"/>
    <col min="8761" max="8761" width="0" style="23" hidden="1" customWidth="1"/>
    <col min="8762" max="8763" width="1.875" style="23" customWidth="1"/>
    <col min="8764" max="8764" width="0" style="23" hidden="1" customWidth="1"/>
    <col min="8765" max="8773" width="3.875" style="23" customWidth="1"/>
    <col min="8774" max="8774" width="0" style="23" hidden="1" customWidth="1"/>
    <col min="8775" max="8776" width="1.875" style="23" customWidth="1"/>
    <col min="8777" max="8777" width="0" style="23" hidden="1" customWidth="1"/>
    <col min="8778" max="8781" width="3.875" style="23" customWidth="1"/>
    <col min="8782" max="8782" width="1.875" style="23" customWidth="1"/>
    <col min="8783" max="8845" width="0" style="23" hidden="1" customWidth="1"/>
    <col min="8846" max="8960" width="9" style="23"/>
    <col min="8961" max="8964" width="3.875" style="23" customWidth="1"/>
    <col min="8965" max="8965" width="0" style="23" hidden="1" customWidth="1"/>
    <col min="8966" max="8966" width="3.875" style="23" customWidth="1"/>
    <col min="8967" max="8967" width="0" style="23" hidden="1" customWidth="1"/>
    <col min="8968" max="8968" width="3.875" style="23" customWidth="1"/>
    <col min="8969" max="8969" width="0" style="23" hidden="1" customWidth="1"/>
    <col min="8970" max="8971" width="3.875" style="23" customWidth="1"/>
    <col min="8972" max="8972" width="0" style="23" hidden="1" customWidth="1"/>
    <col min="8973" max="8973" width="3.875" style="23" customWidth="1"/>
    <col min="8974" max="8974" width="0" style="23" hidden="1" customWidth="1"/>
    <col min="8975" max="8975" width="3.875" style="23" customWidth="1"/>
    <col min="8976" max="8976" width="3.75" style="23" customWidth="1"/>
    <col min="8977" max="8977" width="0" style="23" hidden="1" customWidth="1"/>
    <col min="8978" max="8978" width="3.875" style="23" customWidth="1"/>
    <col min="8979" max="8979" width="0" style="23" hidden="1" customWidth="1"/>
    <col min="8980" max="8981" width="3.875" style="23" customWidth="1"/>
    <col min="8982" max="8982" width="0" style="23" hidden="1" customWidth="1"/>
    <col min="8983" max="8983" width="3.875" style="23" customWidth="1"/>
    <col min="8984" max="8984" width="0" style="23" hidden="1" customWidth="1"/>
    <col min="8985" max="8991" width="3.875" style="23" customWidth="1"/>
    <col min="8992" max="8992" width="13.5" style="23" customWidth="1"/>
    <col min="8993" max="8993" width="12.625" style="23" customWidth="1"/>
    <col min="8994" max="8994" width="0" style="23" hidden="1" customWidth="1"/>
    <col min="8995" max="8995" width="3.875" style="23" customWidth="1"/>
    <col min="8996" max="9011" width="0" style="23" hidden="1" customWidth="1"/>
    <col min="9012" max="9012" width="1.75" style="23" customWidth="1"/>
    <col min="9013" max="9016" width="3.875" style="23" customWidth="1"/>
    <col min="9017" max="9017" width="0" style="23" hidden="1" customWidth="1"/>
    <col min="9018" max="9019" width="1.875" style="23" customWidth="1"/>
    <col min="9020" max="9020" width="0" style="23" hidden="1" customWidth="1"/>
    <col min="9021" max="9029" width="3.875" style="23" customWidth="1"/>
    <col min="9030" max="9030" width="0" style="23" hidden="1" customWidth="1"/>
    <col min="9031" max="9032" width="1.875" style="23" customWidth="1"/>
    <col min="9033" max="9033" width="0" style="23" hidden="1" customWidth="1"/>
    <col min="9034" max="9037" width="3.875" style="23" customWidth="1"/>
    <col min="9038" max="9038" width="1.875" style="23" customWidth="1"/>
    <col min="9039" max="9101" width="0" style="23" hidden="1" customWidth="1"/>
    <col min="9102" max="9216" width="9" style="23"/>
    <col min="9217" max="9220" width="3.875" style="23" customWidth="1"/>
    <col min="9221" max="9221" width="0" style="23" hidden="1" customWidth="1"/>
    <col min="9222" max="9222" width="3.875" style="23" customWidth="1"/>
    <col min="9223" max="9223" width="0" style="23" hidden="1" customWidth="1"/>
    <col min="9224" max="9224" width="3.875" style="23" customWidth="1"/>
    <col min="9225" max="9225" width="0" style="23" hidden="1" customWidth="1"/>
    <col min="9226" max="9227" width="3.875" style="23" customWidth="1"/>
    <col min="9228" max="9228" width="0" style="23" hidden="1" customWidth="1"/>
    <col min="9229" max="9229" width="3.875" style="23" customWidth="1"/>
    <col min="9230" max="9230" width="0" style="23" hidden="1" customWidth="1"/>
    <col min="9231" max="9231" width="3.875" style="23" customWidth="1"/>
    <col min="9232" max="9232" width="3.75" style="23" customWidth="1"/>
    <col min="9233" max="9233" width="0" style="23" hidden="1" customWidth="1"/>
    <col min="9234" max="9234" width="3.875" style="23" customWidth="1"/>
    <col min="9235" max="9235" width="0" style="23" hidden="1" customWidth="1"/>
    <col min="9236" max="9237" width="3.875" style="23" customWidth="1"/>
    <col min="9238" max="9238" width="0" style="23" hidden="1" customWidth="1"/>
    <col min="9239" max="9239" width="3.875" style="23" customWidth="1"/>
    <col min="9240" max="9240" width="0" style="23" hidden="1" customWidth="1"/>
    <col min="9241" max="9247" width="3.875" style="23" customWidth="1"/>
    <col min="9248" max="9248" width="13.5" style="23" customWidth="1"/>
    <col min="9249" max="9249" width="12.625" style="23" customWidth="1"/>
    <col min="9250" max="9250" width="0" style="23" hidden="1" customWidth="1"/>
    <col min="9251" max="9251" width="3.875" style="23" customWidth="1"/>
    <col min="9252" max="9267" width="0" style="23" hidden="1" customWidth="1"/>
    <col min="9268" max="9268" width="1.75" style="23" customWidth="1"/>
    <col min="9269" max="9272" width="3.875" style="23" customWidth="1"/>
    <col min="9273" max="9273" width="0" style="23" hidden="1" customWidth="1"/>
    <col min="9274" max="9275" width="1.875" style="23" customWidth="1"/>
    <col min="9276" max="9276" width="0" style="23" hidden="1" customWidth="1"/>
    <col min="9277" max="9285" width="3.875" style="23" customWidth="1"/>
    <col min="9286" max="9286" width="0" style="23" hidden="1" customWidth="1"/>
    <col min="9287" max="9288" width="1.875" style="23" customWidth="1"/>
    <col min="9289" max="9289" width="0" style="23" hidden="1" customWidth="1"/>
    <col min="9290" max="9293" width="3.875" style="23" customWidth="1"/>
    <col min="9294" max="9294" width="1.875" style="23" customWidth="1"/>
    <col min="9295" max="9357" width="0" style="23" hidden="1" customWidth="1"/>
    <col min="9358" max="9472" width="9" style="23"/>
    <col min="9473" max="9476" width="3.875" style="23" customWidth="1"/>
    <col min="9477" max="9477" width="0" style="23" hidden="1" customWidth="1"/>
    <col min="9478" max="9478" width="3.875" style="23" customWidth="1"/>
    <col min="9479" max="9479" width="0" style="23" hidden="1" customWidth="1"/>
    <col min="9480" max="9480" width="3.875" style="23" customWidth="1"/>
    <col min="9481" max="9481" width="0" style="23" hidden="1" customWidth="1"/>
    <col min="9482" max="9483" width="3.875" style="23" customWidth="1"/>
    <col min="9484" max="9484" width="0" style="23" hidden="1" customWidth="1"/>
    <col min="9485" max="9485" width="3.875" style="23" customWidth="1"/>
    <col min="9486" max="9486" width="0" style="23" hidden="1" customWidth="1"/>
    <col min="9487" max="9487" width="3.875" style="23" customWidth="1"/>
    <col min="9488" max="9488" width="3.75" style="23" customWidth="1"/>
    <col min="9489" max="9489" width="0" style="23" hidden="1" customWidth="1"/>
    <col min="9490" max="9490" width="3.875" style="23" customWidth="1"/>
    <col min="9491" max="9491" width="0" style="23" hidden="1" customWidth="1"/>
    <col min="9492" max="9493" width="3.875" style="23" customWidth="1"/>
    <col min="9494" max="9494" width="0" style="23" hidden="1" customWidth="1"/>
    <col min="9495" max="9495" width="3.875" style="23" customWidth="1"/>
    <col min="9496" max="9496" width="0" style="23" hidden="1" customWidth="1"/>
    <col min="9497" max="9503" width="3.875" style="23" customWidth="1"/>
    <col min="9504" max="9504" width="13.5" style="23" customWidth="1"/>
    <col min="9505" max="9505" width="12.625" style="23" customWidth="1"/>
    <col min="9506" max="9506" width="0" style="23" hidden="1" customWidth="1"/>
    <col min="9507" max="9507" width="3.875" style="23" customWidth="1"/>
    <col min="9508" max="9523" width="0" style="23" hidden="1" customWidth="1"/>
    <col min="9524" max="9524" width="1.75" style="23" customWidth="1"/>
    <col min="9525" max="9528" width="3.875" style="23" customWidth="1"/>
    <col min="9529" max="9529" width="0" style="23" hidden="1" customWidth="1"/>
    <col min="9530" max="9531" width="1.875" style="23" customWidth="1"/>
    <col min="9532" max="9532" width="0" style="23" hidden="1" customWidth="1"/>
    <col min="9533" max="9541" width="3.875" style="23" customWidth="1"/>
    <col min="9542" max="9542" width="0" style="23" hidden="1" customWidth="1"/>
    <col min="9543" max="9544" width="1.875" style="23" customWidth="1"/>
    <col min="9545" max="9545" width="0" style="23" hidden="1" customWidth="1"/>
    <col min="9546" max="9549" width="3.875" style="23" customWidth="1"/>
    <col min="9550" max="9550" width="1.875" style="23" customWidth="1"/>
    <col min="9551" max="9613" width="0" style="23" hidden="1" customWidth="1"/>
    <col min="9614" max="9728" width="9" style="23"/>
    <col min="9729" max="9732" width="3.875" style="23" customWidth="1"/>
    <col min="9733" max="9733" width="0" style="23" hidden="1" customWidth="1"/>
    <col min="9734" max="9734" width="3.875" style="23" customWidth="1"/>
    <col min="9735" max="9735" width="0" style="23" hidden="1" customWidth="1"/>
    <col min="9736" max="9736" width="3.875" style="23" customWidth="1"/>
    <col min="9737" max="9737" width="0" style="23" hidden="1" customWidth="1"/>
    <col min="9738" max="9739" width="3.875" style="23" customWidth="1"/>
    <col min="9740" max="9740" width="0" style="23" hidden="1" customWidth="1"/>
    <col min="9741" max="9741" width="3.875" style="23" customWidth="1"/>
    <col min="9742" max="9742" width="0" style="23" hidden="1" customWidth="1"/>
    <col min="9743" max="9743" width="3.875" style="23" customWidth="1"/>
    <col min="9744" max="9744" width="3.75" style="23" customWidth="1"/>
    <col min="9745" max="9745" width="0" style="23" hidden="1" customWidth="1"/>
    <col min="9746" max="9746" width="3.875" style="23" customWidth="1"/>
    <col min="9747" max="9747" width="0" style="23" hidden="1" customWidth="1"/>
    <col min="9748" max="9749" width="3.875" style="23" customWidth="1"/>
    <col min="9750" max="9750" width="0" style="23" hidden="1" customWidth="1"/>
    <col min="9751" max="9751" width="3.875" style="23" customWidth="1"/>
    <col min="9752" max="9752" width="0" style="23" hidden="1" customWidth="1"/>
    <col min="9753" max="9759" width="3.875" style="23" customWidth="1"/>
    <col min="9760" max="9760" width="13.5" style="23" customWidth="1"/>
    <col min="9761" max="9761" width="12.625" style="23" customWidth="1"/>
    <col min="9762" max="9762" width="0" style="23" hidden="1" customWidth="1"/>
    <col min="9763" max="9763" width="3.875" style="23" customWidth="1"/>
    <col min="9764" max="9779" width="0" style="23" hidden="1" customWidth="1"/>
    <col min="9780" max="9780" width="1.75" style="23" customWidth="1"/>
    <col min="9781" max="9784" width="3.875" style="23" customWidth="1"/>
    <col min="9785" max="9785" width="0" style="23" hidden="1" customWidth="1"/>
    <col min="9786" max="9787" width="1.875" style="23" customWidth="1"/>
    <col min="9788" max="9788" width="0" style="23" hidden="1" customWidth="1"/>
    <col min="9789" max="9797" width="3.875" style="23" customWidth="1"/>
    <col min="9798" max="9798" width="0" style="23" hidden="1" customWidth="1"/>
    <col min="9799" max="9800" width="1.875" style="23" customWidth="1"/>
    <col min="9801" max="9801" width="0" style="23" hidden="1" customWidth="1"/>
    <col min="9802" max="9805" width="3.875" style="23" customWidth="1"/>
    <col min="9806" max="9806" width="1.875" style="23" customWidth="1"/>
    <col min="9807" max="9869" width="0" style="23" hidden="1" customWidth="1"/>
    <col min="9870" max="9984" width="9" style="23"/>
    <col min="9985" max="9988" width="3.875" style="23" customWidth="1"/>
    <col min="9989" max="9989" width="0" style="23" hidden="1" customWidth="1"/>
    <col min="9990" max="9990" width="3.875" style="23" customWidth="1"/>
    <col min="9991" max="9991" width="0" style="23" hidden="1" customWidth="1"/>
    <col min="9992" max="9992" width="3.875" style="23" customWidth="1"/>
    <col min="9993" max="9993" width="0" style="23" hidden="1" customWidth="1"/>
    <col min="9994" max="9995" width="3.875" style="23" customWidth="1"/>
    <col min="9996" max="9996" width="0" style="23" hidden="1" customWidth="1"/>
    <col min="9997" max="9997" width="3.875" style="23" customWidth="1"/>
    <col min="9998" max="9998" width="0" style="23" hidden="1" customWidth="1"/>
    <col min="9999" max="9999" width="3.875" style="23" customWidth="1"/>
    <col min="10000" max="10000" width="3.75" style="23" customWidth="1"/>
    <col min="10001" max="10001" width="0" style="23" hidden="1" customWidth="1"/>
    <col min="10002" max="10002" width="3.875" style="23" customWidth="1"/>
    <col min="10003" max="10003" width="0" style="23" hidden="1" customWidth="1"/>
    <col min="10004" max="10005" width="3.875" style="23" customWidth="1"/>
    <col min="10006" max="10006" width="0" style="23" hidden="1" customWidth="1"/>
    <col min="10007" max="10007" width="3.875" style="23" customWidth="1"/>
    <col min="10008" max="10008" width="0" style="23" hidden="1" customWidth="1"/>
    <col min="10009" max="10015" width="3.875" style="23" customWidth="1"/>
    <col min="10016" max="10016" width="13.5" style="23" customWidth="1"/>
    <col min="10017" max="10017" width="12.625" style="23" customWidth="1"/>
    <col min="10018" max="10018" width="0" style="23" hidden="1" customWidth="1"/>
    <col min="10019" max="10019" width="3.875" style="23" customWidth="1"/>
    <col min="10020" max="10035" width="0" style="23" hidden="1" customWidth="1"/>
    <col min="10036" max="10036" width="1.75" style="23" customWidth="1"/>
    <col min="10037" max="10040" width="3.875" style="23" customWidth="1"/>
    <col min="10041" max="10041" width="0" style="23" hidden="1" customWidth="1"/>
    <col min="10042" max="10043" width="1.875" style="23" customWidth="1"/>
    <col min="10044" max="10044" width="0" style="23" hidden="1" customWidth="1"/>
    <col min="10045" max="10053" width="3.875" style="23" customWidth="1"/>
    <col min="10054" max="10054" width="0" style="23" hidden="1" customWidth="1"/>
    <col min="10055" max="10056" width="1.875" style="23" customWidth="1"/>
    <col min="10057" max="10057" width="0" style="23" hidden="1" customWidth="1"/>
    <col min="10058" max="10061" width="3.875" style="23" customWidth="1"/>
    <col min="10062" max="10062" width="1.875" style="23" customWidth="1"/>
    <col min="10063" max="10125" width="0" style="23" hidden="1" customWidth="1"/>
    <col min="10126" max="10240" width="9" style="23"/>
    <col min="10241" max="10244" width="3.875" style="23" customWidth="1"/>
    <col min="10245" max="10245" width="0" style="23" hidden="1" customWidth="1"/>
    <col min="10246" max="10246" width="3.875" style="23" customWidth="1"/>
    <col min="10247" max="10247" width="0" style="23" hidden="1" customWidth="1"/>
    <col min="10248" max="10248" width="3.875" style="23" customWidth="1"/>
    <col min="10249" max="10249" width="0" style="23" hidden="1" customWidth="1"/>
    <col min="10250" max="10251" width="3.875" style="23" customWidth="1"/>
    <col min="10252" max="10252" width="0" style="23" hidden="1" customWidth="1"/>
    <col min="10253" max="10253" width="3.875" style="23" customWidth="1"/>
    <col min="10254" max="10254" width="0" style="23" hidden="1" customWidth="1"/>
    <col min="10255" max="10255" width="3.875" style="23" customWidth="1"/>
    <col min="10256" max="10256" width="3.75" style="23" customWidth="1"/>
    <col min="10257" max="10257" width="0" style="23" hidden="1" customWidth="1"/>
    <col min="10258" max="10258" width="3.875" style="23" customWidth="1"/>
    <col min="10259" max="10259" width="0" style="23" hidden="1" customWidth="1"/>
    <col min="10260" max="10261" width="3.875" style="23" customWidth="1"/>
    <col min="10262" max="10262" width="0" style="23" hidden="1" customWidth="1"/>
    <col min="10263" max="10263" width="3.875" style="23" customWidth="1"/>
    <col min="10264" max="10264" width="0" style="23" hidden="1" customWidth="1"/>
    <col min="10265" max="10271" width="3.875" style="23" customWidth="1"/>
    <col min="10272" max="10272" width="13.5" style="23" customWidth="1"/>
    <col min="10273" max="10273" width="12.625" style="23" customWidth="1"/>
    <col min="10274" max="10274" width="0" style="23" hidden="1" customWidth="1"/>
    <col min="10275" max="10275" width="3.875" style="23" customWidth="1"/>
    <col min="10276" max="10291" width="0" style="23" hidden="1" customWidth="1"/>
    <col min="10292" max="10292" width="1.75" style="23" customWidth="1"/>
    <col min="10293" max="10296" width="3.875" style="23" customWidth="1"/>
    <col min="10297" max="10297" width="0" style="23" hidden="1" customWidth="1"/>
    <col min="10298" max="10299" width="1.875" style="23" customWidth="1"/>
    <col min="10300" max="10300" width="0" style="23" hidden="1" customWidth="1"/>
    <col min="10301" max="10309" width="3.875" style="23" customWidth="1"/>
    <col min="10310" max="10310" width="0" style="23" hidden="1" customWidth="1"/>
    <col min="10311" max="10312" width="1.875" style="23" customWidth="1"/>
    <col min="10313" max="10313" width="0" style="23" hidden="1" customWidth="1"/>
    <col min="10314" max="10317" width="3.875" style="23" customWidth="1"/>
    <col min="10318" max="10318" width="1.875" style="23" customWidth="1"/>
    <col min="10319" max="10381" width="0" style="23" hidden="1" customWidth="1"/>
    <col min="10382" max="10496" width="9" style="23"/>
    <col min="10497" max="10500" width="3.875" style="23" customWidth="1"/>
    <col min="10501" max="10501" width="0" style="23" hidden="1" customWidth="1"/>
    <col min="10502" max="10502" width="3.875" style="23" customWidth="1"/>
    <col min="10503" max="10503" width="0" style="23" hidden="1" customWidth="1"/>
    <col min="10504" max="10504" width="3.875" style="23" customWidth="1"/>
    <col min="10505" max="10505" width="0" style="23" hidden="1" customWidth="1"/>
    <col min="10506" max="10507" width="3.875" style="23" customWidth="1"/>
    <col min="10508" max="10508" width="0" style="23" hidden="1" customWidth="1"/>
    <col min="10509" max="10509" width="3.875" style="23" customWidth="1"/>
    <col min="10510" max="10510" width="0" style="23" hidden="1" customWidth="1"/>
    <col min="10511" max="10511" width="3.875" style="23" customWidth="1"/>
    <col min="10512" max="10512" width="3.75" style="23" customWidth="1"/>
    <col min="10513" max="10513" width="0" style="23" hidden="1" customWidth="1"/>
    <col min="10514" max="10514" width="3.875" style="23" customWidth="1"/>
    <col min="10515" max="10515" width="0" style="23" hidden="1" customWidth="1"/>
    <col min="10516" max="10517" width="3.875" style="23" customWidth="1"/>
    <col min="10518" max="10518" width="0" style="23" hidden="1" customWidth="1"/>
    <col min="10519" max="10519" width="3.875" style="23" customWidth="1"/>
    <col min="10520" max="10520" width="0" style="23" hidden="1" customWidth="1"/>
    <col min="10521" max="10527" width="3.875" style="23" customWidth="1"/>
    <col min="10528" max="10528" width="13.5" style="23" customWidth="1"/>
    <col min="10529" max="10529" width="12.625" style="23" customWidth="1"/>
    <col min="10530" max="10530" width="0" style="23" hidden="1" customWidth="1"/>
    <col min="10531" max="10531" width="3.875" style="23" customWidth="1"/>
    <col min="10532" max="10547" width="0" style="23" hidden="1" customWidth="1"/>
    <col min="10548" max="10548" width="1.75" style="23" customWidth="1"/>
    <col min="10549" max="10552" width="3.875" style="23" customWidth="1"/>
    <col min="10553" max="10553" width="0" style="23" hidden="1" customWidth="1"/>
    <col min="10554" max="10555" width="1.875" style="23" customWidth="1"/>
    <col min="10556" max="10556" width="0" style="23" hidden="1" customWidth="1"/>
    <col min="10557" max="10565" width="3.875" style="23" customWidth="1"/>
    <col min="10566" max="10566" width="0" style="23" hidden="1" customWidth="1"/>
    <col min="10567" max="10568" width="1.875" style="23" customWidth="1"/>
    <col min="10569" max="10569" width="0" style="23" hidden="1" customWidth="1"/>
    <col min="10570" max="10573" width="3.875" style="23" customWidth="1"/>
    <col min="10574" max="10574" width="1.875" style="23" customWidth="1"/>
    <col min="10575" max="10637" width="0" style="23" hidden="1" customWidth="1"/>
    <col min="10638" max="10752" width="9" style="23"/>
    <col min="10753" max="10756" width="3.875" style="23" customWidth="1"/>
    <col min="10757" max="10757" width="0" style="23" hidden="1" customWidth="1"/>
    <col min="10758" max="10758" width="3.875" style="23" customWidth="1"/>
    <col min="10759" max="10759" width="0" style="23" hidden="1" customWidth="1"/>
    <col min="10760" max="10760" width="3.875" style="23" customWidth="1"/>
    <col min="10761" max="10761" width="0" style="23" hidden="1" customWidth="1"/>
    <col min="10762" max="10763" width="3.875" style="23" customWidth="1"/>
    <col min="10764" max="10764" width="0" style="23" hidden="1" customWidth="1"/>
    <col min="10765" max="10765" width="3.875" style="23" customWidth="1"/>
    <col min="10766" max="10766" width="0" style="23" hidden="1" customWidth="1"/>
    <col min="10767" max="10767" width="3.875" style="23" customWidth="1"/>
    <col min="10768" max="10768" width="3.75" style="23" customWidth="1"/>
    <col min="10769" max="10769" width="0" style="23" hidden="1" customWidth="1"/>
    <col min="10770" max="10770" width="3.875" style="23" customWidth="1"/>
    <col min="10771" max="10771" width="0" style="23" hidden="1" customWidth="1"/>
    <col min="10772" max="10773" width="3.875" style="23" customWidth="1"/>
    <col min="10774" max="10774" width="0" style="23" hidden="1" customWidth="1"/>
    <col min="10775" max="10775" width="3.875" style="23" customWidth="1"/>
    <col min="10776" max="10776" width="0" style="23" hidden="1" customWidth="1"/>
    <col min="10777" max="10783" width="3.875" style="23" customWidth="1"/>
    <col min="10784" max="10784" width="13.5" style="23" customWidth="1"/>
    <col min="10785" max="10785" width="12.625" style="23" customWidth="1"/>
    <col min="10786" max="10786" width="0" style="23" hidden="1" customWidth="1"/>
    <col min="10787" max="10787" width="3.875" style="23" customWidth="1"/>
    <col min="10788" max="10803" width="0" style="23" hidden="1" customWidth="1"/>
    <col min="10804" max="10804" width="1.75" style="23" customWidth="1"/>
    <col min="10805" max="10808" width="3.875" style="23" customWidth="1"/>
    <col min="10809" max="10809" width="0" style="23" hidden="1" customWidth="1"/>
    <col min="10810" max="10811" width="1.875" style="23" customWidth="1"/>
    <col min="10812" max="10812" width="0" style="23" hidden="1" customWidth="1"/>
    <col min="10813" max="10821" width="3.875" style="23" customWidth="1"/>
    <col min="10822" max="10822" width="0" style="23" hidden="1" customWidth="1"/>
    <col min="10823" max="10824" width="1.875" style="23" customWidth="1"/>
    <col min="10825" max="10825" width="0" style="23" hidden="1" customWidth="1"/>
    <col min="10826" max="10829" width="3.875" style="23" customWidth="1"/>
    <col min="10830" max="10830" width="1.875" style="23" customWidth="1"/>
    <col min="10831" max="10893" width="0" style="23" hidden="1" customWidth="1"/>
    <col min="10894" max="11008" width="9" style="23"/>
    <col min="11009" max="11012" width="3.875" style="23" customWidth="1"/>
    <col min="11013" max="11013" width="0" style="23" hidden="1" customWidth="1"/>
    <col min="11014" max="11014" width="3.875" style="23" customWidth="1"/>
    <col min="11015" max="11015" width="0" style="23" hidden="1" customWidth="1"/>
    <col min="11016" max="11016" width="3.875" style="23" customWidth="1"/>
    <col min="11017" max="11017" width="0" style="23" hidden="1" customWidth="1"/>
    <col min="11018" max="11019" width="3.875" style="23" customWidth="1"/>
    <col min="11020" max="11020" width="0" style="23" hidden="1" customWidth="1"/>
    <col min="11021" max="11021" width="3.875" style="23" customWidth="1"/>
    <col min="11022" max="11022" width="0" style="23" hidden="1" customWidth="1"/>
    <col min="11023" max="11023" width="3.875" style="23" customWidth="1"/>
    <col min="11024" max="11024" width="3.75" style="23" customWidth="1"/>
    <col min="11025" max="11025" width="0" style="23" hidden="1" customWidth="1"/>
    <col min="11026" max="11026" width="3.875" style="23" customWidth="1"/>
    <col min="11027" max="11027" width="0" style="23" hidden="1" customWidth="1"/>
    <col min="11028" max="11029" width="3.875" style="23" customWidth="1"/>
    <col min="11030" max="11030" width="0" style="23" hidden="1" customWidth="1"/>
    <col min="11031" max="11031" width="3.875" style="23" customWidth="1"/>
    <col min="11032" max="11032" width="0" style="23" hidden="1" customWidth="1"/>
    <col min="11033" max="11039" width="3.875" style="23" customWidth="1"/>
    <col min="11040" max="11040" width="13.5" style="23" customWidth="1"/>
    <col min="11041" max="11041" width="12.625" style="23" customWidth="1"/>
    <col min="11042" max="11042" width="0" style="23" hidden="1" customWidth="1"/>
    <col min="11043" max="11043" width="3.875" style="23" customWidth="1"/>
    <col min="11044" max="11059" width="0" style="23" hidden="1" customWidth="1"/>
    <col min="11060" max="11060" width="1.75" style="23" customWidth="1"/>
    <col min="11061" max="11064" width="3.875" style="23" customWidth="1"/>
    <col min="11065" max="11065" width="0" style="23" hidden="1" customWidth="1"/>
    <col min="11066" max="11067" width="1.875" style="23" customWidth="1"/>
    <col min="11068" max="11068" width="0" style="23" hidden="1" customWidth="1"/>
    <col min="11069" max="11077" width="3.875" style="23" customWidth="1"/>
    <col min="11078" max="11078" width="0" style="23" hidden="1" customWidth="1"/>
    <col min="11079" max="11080" width="1.875" style="23" customWidth="1"/>
    <col min="11081" max="11081" width="0" style="23" hidden="1" customWidth="1"/>
    <col min="11082" max="11085" width="3.875" style="23" customWidth="1"/>
    <col min="11086" max="11086" width="1.875" style="23" customWidth="1"/>
    <col min="11087" max="11149" width="0" style="23" hidden="1" customWidth="1"/>
    <col min="11150" max="11264" width="9" style="23"/>
    <col min="11265" max="11268" width="3.875" style="23" customWidth="1"/>
    <col min="11269" max="11269" width="0" style="23" hidden="1" customWidth="1"/>
    <col min="11270" max="11270" width="3.875" style="23" customWidth="1"/>
    <col min="11271" max="11271" width="0" style="23" hidden="1" customWidth="1"/>
    <col min="11272" max="11272" width="3.875" style="23" customWidth="1"/>
    <col min="11273" max="11273" width="0" style="23" hidden="1" customWidth="1"/>
    <col min="11274" max="11275" width="3.875" style="23" customWidth="1"/>
    <col min="11276" max="11276" width="0" style="23" hidden="1" customWidth="1"/>
    <col min="11277" max="11277" width="3.875" style="23" customWidth="1"/>
    <col min="11278" max="11278" width="0" style="23" hidden="1" customWidth="1"/>
    <col min="11279" max="11279" width="3.875" style="23" customWidth="1"/>
    <col min="11280" max="11280" width="3.75" style="23" customWidth="1"/>
    <col min="11281" max="11281" width="0" style="23" hidden="1" customWidth="1"/>
    <col min="11282" max="11282" width="3.875" style="23" customWidth="1"/>
    <col min="11283" max="11283" width="0" style="23" hidden="1" customWidth="1"/>
    <col min="11284" max="11285" width="3.875" style="23" customWidth="1"/>
    <col min="11286" max="11286" width="0" style="23" hidden="1" customWidth="1"/>
    <col min="11287" max="11287" width="3.875" style="23" customWidth="1"/>
    <col min="11288" max="11288" width="0" style="23" hidden="1" customWidth="1"/>
    <col min="11289" max="11295" width="3.875" style="23" customWidth="1"/>
    <col min="11296" max="11296" width="13.5" style="23" customWidth="1"/>
    <col min="11297" max="11297" width="12.625" style="23" customWidth="1"/>
    <col min="11298" max="11298" width="0" style="23" hidden="1" customWidth="1"/>
    <col min="11299" max="11299" width="3.875" style="23" customWidth="1"/>
    <col min="11300" max="11315" width="0" style="23" hidden="1" customWidth="1"/>
    <col min="11316" max="11316" width="1.75" style="23" customWidth="1"/>
    <col min="11317" max="11320" width="3.875" style="23" customWidth="1"/>
    <col min="11321" max="11321" width="0" style="23" hidden="1" customWidth="1"/>
    <col min="11322" max="11323" width="1.875" style="23" customWidth="1"/>
    <col min="11324" max="11324" width="0" style="23" hidden="1" customWidth="1"/>
    <col min="11325" max="11333" width="3.875" style="23" customWidth="1"/>
    <col min="11334" max="11334" width="0" style="23" hidden="1" customWidth="1"/>
    <col min="11335" max="11336" width="1.875" style="23" customWidth="1"/>
    <col min="11337" max="11337" width="0" style="23" hidden="1" customWidth="1"/>
    <col min="11338" max="11341" width="3.875" style="23" customWidth="1"/>
    <col min="11342" max="11342" width="1.875" style="23" customWidth="1"/>
    <col min="11343" max="11405" width="0" style="23" hidden="1" customWidth="1"/>
    <col min="11406" max="11520" width="9" style="23"/>
    <col min="11521" max="11524" width="3.875" style="23" customWidth="1"/>
    <col min="11525" max="11525" width="0" style="23" hidden="1" customWidth="1"/>
    <col min="11526" max="11526" width="3.875" style="23" customWidth="1"/>
    <col min="11527" max="11527" width="0" style="23" hidden="1" customWidth="1"/>
    <col min="11528" max="11528" width="3.875" style="23" customWidth="1"/>
    <col min="11529" max="11529" width="0" style="23" hidden="1" customWidth="1"/>
    <col min="11530" max="11531" width="3.875" style="23" customWidth="1"/>
    <col min="11532" max="11532" width="0" style="23" hidden="1" customWidth="1"/>
    <col min="11533" max="11533" width="3.875" style="23" customWidth="1"/>
    <col min="11534" max="11534" width="0" style="23" hidden="1" customWidth="1"/>
    <col min="11535" max="11535" width="3.875" style="23" customWidth="1"/>
    <col min="11536" max="11536" width="3.75" style="23" customWidth="1"/>
    <col min="11537" max="11537" width="0" style="23" hidden="1" customWidth="1"/>
    <col min="11538" max="11538" width="3.875" style="23" customWidth="1"/>
    <col min="11539" max="11539" width="0" style="23" hidden="1" customWidth="1"/>
    <col min="11540" max="11541" width="3.875" style="23" customWidth="1"/>
    <col min="11542" max="11542" width="0" style="23" hidden="1" customWidth="1"/>
    <col min="11543" max="11543" width="3.875" style="23" customWidth="1"/>
    <col min="11544" max="11544" width="0" style="23" hidden="1" customWidth="1"/>
    <col min="11545" max="11551" width="3.875" style="23" customWidth="1"/>
    <col min="11552" max="11552" width="13.5" style="23" customWidth="1"/>
    <col min="11553" max="11553" width="12.625" style="23" customWidth="1"/>
    <col min="11554" max="11554" width="0" style="23" hidden="1" customWidth="1"/>
    <col min="11555" max="11555" width="3.875" style="23" customWidth="1"/>
    <col min="11556" max="11571" width="0" style="23" hidden="1" customWidth="1"/>
    <col min="11572" max="11572" width="1.75" style="23" customWidth="1"/>
    <col min="11573" max="11576" width="3.875" style="23" customWidth="1"/>
    <col min="11577" max="11577" width="0" style="23" hidden="1" customWidth="1"/>
    <col min="11578" max="11579" width="1.875" style="23" customWidth="1"/>
    <col min="11580" max="11580" width="0" style="23" hidden="1" customWidth="1"/>
    <col min="11581" max="11589" width="3.875" style="23" customWidth="1"/>
    <col min="11590" max="11590" width="0" style="23" hidden="1" customWidth="1"/>
    <col min="11591" max="11592" width="1.875" style="23" customWidth="1"/>
    <col min="11593" max="11593" width="0" style="23" hidden="1" customWidth="1"/>
    <col min="11594" max="11597" width="3.875" style="23" customWidth="1"/>
    <col min="11598" max="11598" width="1.875" style="23" customWidth="1"/>
    <col min="11599" max="11661" width="0" style="23" hidden="1" customWidth="1"/>
    <col min="11662" max="11776" width="9" style="23"/>
    <col min="11777" max="11780" width="3.875" style="23" customWidth="1"/>
    <col min="11781" max="11781" width="0" style="23" hidden="1" customWidth="1"/>
    <col min="11782" max="11782" width="3.875" style="23" customWidth="1"/>
    <col min="11783" max="11783" width="0" style="23" hidden="1" customWidth="1"/>
    <col min="11784" max="11784" width="3.875" style="23" customWidth="1"/>
    <col min="11785" max="11785" width="0" style="23" hidden="1" customWidth="1"/>
    <col min="11786" max="11787" width="3.875" style="23" customWidth="1"/>
    <col min="11788" max="11788" width="0" style="23" hidden="1" customWidth="1"/>
    <col min="11789" max="11789" width="3.875" style="23" customWidth="1"/>
    <col min="11790" max="11790" width="0" style="23" hidden="1" customWidth="1"/>
    <col min="11791" max="11791" width="3.875" style="23" customWidth="1"/>
    <col min="11792" max="11792" width="3.75" style="23" customWidth="1"/>
    <col min="11793" max="11793" width="0" style="23" hidden="1" customWidth="1"/>
    <col min="11794" max="11794" width="3.875" style="23" customWidth="1"/>
    <col min="11795" max="11795" width="0" style="23" hidden="1" customWidth="1"/>
    <col min="11796" max="11797" width="3.875" style="23" customWidth="1"/>
    <col min="11798" max="11798" width="0" style="23" hidden="1" customWidth="1"/>
    <col min="11799" max="11799" width="3.875" style="23" customWidth="1"/>
    <col min="11800" max="11800" width="0" style="23" hidden="1" customWidth="1"/>
    <col min="11801" max="11807" width="3.875" style="23" customWidth="1"/>
    <col min="11808" max="11808" width="13.5" style="23" customWidth="1"/>
    <col min="11809" max="11809" width="12.625" style="23" customWidth="1"/>
    <col min="11810" max="11810" width="0" style="23" hidden="1" customWidth="1"/>
    <col min="11811" max="11811" width="3.875" style="23" customWidth="1"/>
    <col min="11812" max="11827" width="0" style="23" hidden="1" customWidth="1"/>
    <col min="11828" max="11828" width="1.75" style="23" customWidth="1"/>
    <col min="11829" max="11832" width="3.875" style="23" customWidth="1"/>
    <col min="11833" max="11833" width="0" style="23" hidden="1" customWidth="1"/>
    <col min="11834" max="11835" width="1.875" style="23" customWidth="1"/>
    <col min="11836" max="11836" width="0" style="23" hidden="1" customWidth="1"/>
    <col min="11837" max="11845" width="3.875" style="23" customWidth="1"/>
    <col min="11846" max="11846" width="0" style="23" hidden="1" customWidth="1"/>
    <col min="11847" max="11848" width="1.875" style="23" customWidth="1"/>
    <col min="11849" max="11849" width="0" style="23" hidden="1" customWidth="1"/>
    <col min="11850" max="11853" width="3.875" style="23" customWidth="1"/>
    <col min="11854" max="11854" width="1.875" style="23" customWidth="1"/>
    <col min="11855" max="11917" width="0" style="23" hidden="1" customWidth="1"/>
    <col min="11918" max="12032" width="9" style="23"/>
    <col min="12033" max="12036" width="3.875" style="23" customWidth="1"/>
    <col min="12037" max="12037" width="0" style="23" hidden="1" customWidth="1"/>
    <col min="12038" max="12038" width="3.875" style="23" customWidth="1"/>
    <col min="12039" max="12039" width="0" style="23" hidden="1" customWidth="1"/>
    <col min="12040" max="12040" width="3.875" style="23" customWidth="1"/>
    <col min="12041" max="12041" width="0" style="23" hidden="1" customWidth="1"/>
    <col min="12042" max="12043" width="3.875" style="23" customWidth="1"/>
    <col min="12044" max="12044" width="0" style="23" hidden="1" customWidth="1"/>
    <col min="12045" max="12045" width="3.875" style="23" customWidth="1"/>
    <col min="12046" max="12046" width="0" style="23" hidden="1" customWidth="1"/>
    <col min="12047" max="12047" width="3.875" style="23" customWidth="1"/>
    <col min="12048" max="12048" width="3.75" style="23" customWidth="1"/>
    <col min="12049" max="12049" width="0" style="23" hidden="1" customWidth="1"/>
    <col min="12050" max="12050" width="3.875" style="23" customWidth="1"/>
    <col min="12051" max="12051" width="0" style="23" hidden="1" customWidth="1"/>
    <col min="12052" max="12053" width="3.875" style="23" customWidth="1"/>
    <col min="12054" max="12054" width="0" style="23" hidden="1" customWidth="1"/>
    <col min="12055" max="12055" width="3.875" style="23" customWidth="1"/>
    <col min="12056" max="12056" width="0" style="23" hidden="1" customWidth="1"/>
    <col min="12057" max="12063" width="3.875" style="23" customWidth="1"/>
    <col min="12064" max="12064" width="13.5" style="23" customWidth="1"/>
    <col min="12065" max="12065" width="12.625" style="23" customWidth="1"/>
    <col min="12066" max="12066" width="0" style="23" hidden="1" customWidth="1"/>
    <col min="12067" max="12067" width="3.875" style="23" customWidth="1"/>
    <col min="12068" max="12083" width="0" style="23" hidden="1" customWidth="1"/>
    <col min="12084" max="12084" width="1.75" style="23" customWidth="1"/>
    <col min="12085" max="12088" width="3.875" style="23" customWidth="1"/>
    <col min="12089" max="12089" width="0" style="23" hidden="1" customWidth="1"/>
    <col min="12090" max="12091" width="1.875" style="23" customWidth="1"/>
    <col min="12092" max="12092" width="0" style="23" hidden="1" customWidth="1"/>
    <col min="12093" max="12101" width="3.875" style="23" customWidth="1"/>
    <col min="12102" max="12102" width="0" style="23" hidden="1" customWidth="1"/>
    <col min="12103" max="12104" width="1.875" style="23" customWidth="1"/>
    <col min="12105" max="12105" width="0" style="23" hidden="1" customWidth="1"/>
    <col min="12106" max="12109" width="3.875" style="23" customWidth="1"/>
    <col min="12110" max="12110" width="1.875" style="23" customWidth="1"/>
    <col min="12111" max="12173" width="0" style="23" hidden="1" customWidth="1"/>
    <col min="12174" max="12288" width="9" style="23"/>
    <col min="12289" max="12292" width="3.875" style="23" customWidth="1"/>
    <col min="12293" max="12293" width="0" style="23" hidden="1" customWidth="1"/>
    <col min="12294" max="12294" width="3.875" style="23" customWidth="1"/>
    <col min="12295" max="12295" width="0" style="23" hidden="1" customWidth="1"/>
    <col min="12296" max="12296" width="3.875" style="23" customWidth="1"/>
    <col min="12297" max="12297" width="0" style="23" hidden="1" customWidth="1"/>
    <col min="12298" max="12299" width="3.875" style="23" customWidth="1"/>
    <col min="12300" max="12300" width="0" style="23" hidden="1" customWidth="1"/>
    <col min="12301" max="12301" width="3.875" style="23" customWidth="1"/>
    <col min="12302" max="12302" width="0" style="23" hidden="1" customWidth="1"/>
    <col min="12303" max="12303" width="3.875" style="23" customWidth="1"/>
    <col min="12304" max="12304" width="3.75" style="23" customWidth="1"/>
    <col min="12305" max="12305" width="0" style="23" hidden="1" customWidth="1"/>
    <col min="12306" max="12306" width="3.875" style="23" customWidth="1"/>
    <col min="12307" max="12307" width="0" style="23" hidden="1" customWidth="1"/>
    <col min="12308" max="12309" width="3.875" style="23" customWidth="1"/>
    <col min="12310" max="12310" width="0" style="23" hidden="1" customWidth="1"/>
    <col min="12311" max="12311" width="3.875" style="23" customWidth="1"/>
    <col min="12312" max="12312" width="0" style="23" hidden="1" customWidth="1"/>
    <col min="12313" max="12319" width="3.875" style="23" customWidth="1"/>
    <col min="12320" max="12320" width="13.5" style="23" customWidth="1"/>
    <col min="12321" max="12321" width="12.625" style="23" customWidth="1"/>
    <col min="12322" max="12322" width="0" style="23" hidden="1" customWidth="1"/>
    <col min="12323" max="12323" width="3.875" style="23" customWidth="1"/>
    <col min="12324" max="12339" width="0" style="23" hidden="1" customWidth="1"/>
    <col min="12340" max="12340" width="1.75" style="23" customWidth="1"/>
    <col min="12341" max="12344" width="3.875" style="23" customWidth="1"/>
    <col min="12345" max="12345" width="0" style="23" hidden="1" customWidth="1"/>
    <col min="12346" max="12347" width="1.875" style="23" customWidth="1"/>
    <col min="12348" max="12348" width="0" style="23" hidden="1" customWidth="1"/>
    <col min="12349" max="12357" width="3.875" style="23" customWidth="1"/>
    <col min="12358" max="12358" width="0" style="23" hidden="1" customWidth="1"/>
    <col min="12359" max="12360" width="1.875" style="23" customWidth="1"/>
    <col min="12361" max="12361" width="0" style="23" hidden="1" customWidth="1"/>
    <col min="12362" max="12365" width="3.875" style="23" customWidth="1"/>
    <col min="12366" max="12366" width="1.875" style="23" customWidth="1"/>
    <col min="12367" max="12429" width="0" style="23" hidden="1" customWidth="1"/>
    <col min="12430" max="12544" width="9" style="23"/>
    <col min="12545" max="12548" width="3.875" style="23" customWidth="1"/>
    <col min="12549" max="12549" width="0" style="23" hidden="1" customWidth="1"/>
    <col min="12550" max="12550" width="3.875" style="23" customWidth="1"/>
    <col min="12551" max="12551" width="0" style="23" hidden="1" customWidth="1"/>
    <col min="12552" max="12552" width="3.875" style="23" customWidth="1"/>
    <col min="12553" max="12553" width="0" style="23" hidden="1" customWidth="1"/>
    <col min="12554" max="12555" width="3.875" style="23" customWidth="1"/>
    <col min="12556" max="12556" width="0" style="23" hidden="1" customWidth="1"/>
    <col min="12557" max="12557" width="3.875" style="23" customWidth="1"/>
    <col min="12558" max="12558" width="0" style="23" hidden="1" customWidth="1"/>
    <col min="12559" max="12559" width="3.875" style="23" customWidth="1"/>
    <col min="12560" max="12560" width="3.75" style="23" customWidth="1"/>
    <col min="12561" max="12561" width="0" style="23" hidden="1" customWidth="1"/>
    <col min="12562" max="12562" width="3.875" style="23" customWidth="1"/>
    <col min="12563" max="12563" width="0" style="23" hidden="1" customWidth="1"/>
    <col min="12564" max="12565" width="3.875" style="23" customWidth="1"/>
    <col min="12566" max="12566" width="0" style="23" hidden="1" customWidth="1"/>
    <col min="12567" max="12567" width="3.875" style="23" customWidth="1"/>
    <col min="12568" max="12568" width="0" style="23" hidden="1" customWidth="1"/>
    <col min="12569" max="12575" width="3.875" style="23" customWidth="1"/>
    <col min="12576" max="12576" width="13.5" style="23" customWidth="1"/>
    <col min="12577" max="12577" width="12.625" style="23" customWidth="1"/>
    <col min="12578" max="12578" width="0" style="23" hidden="1" customWidth="1"/>
    <col min="12579" max="12579" width="3.875" style="23" customWidth="1"/>
    <col min="12580" max="12595" width="0" style="23" hidden="1" customWidth="1"/>
    <col min="12596" max="12596" width="1.75" style="23" customWidth="1"/>
    <col min="12597" max="12600" width="3.875" style="23" customWidth="1"/>
    <col min="12601" max="12601" width="0" style="23" hidden="1" customWidth="1"/>
    <col min="12602" max="12603" width="1.875" style="23" customWidth="1"/>
    <col min="12604" max="12604" width="0" style="23" hidden="1" customWidth="1"/>
    <col min="12605" max="12613" width="3.875" style="23" customWidth="1"/>
    <col min="12614" max="12614" width="0" style="23" hidden="1" customWidth="1"/>
    <col min="12615" max="12616" width="1.875" style="23" customWidth="1"/>
    <col min="12617" max="12617" width="0" style="23" hidden="1" customWidth="1"/>
    <col min="12618" max="12621" width="3.875" style="23" customWidth="1"/>
    <col min="12622" max="12622" width="1.875" style="23" customWidth="1"/>
    <col min="12623" max="12685" width="0" style="23" hidden="1" customWidth="1"/>
    <col min="12686" max="12800" width="9" style="23"/>
    <col min="12801" max="12804" width="3.875" style="23" customWidth="1"/>
    <col min="12805" max="12805" width="0" style="23" hidden="1" customWidth="1"/>
    <col min="12806" max="12806" width="3.875" style="23" customWidth="1"/>
    <col min="12807" max="12807" width="0" style="23" hidden="1" customWidth="1"/>
    <col min="12808" max="12808" width="3.875" style="23" customWidth="1"/>
    <col min="12809" max="12809" width="0" style="23" hidden="1" customWidth="1"/>
    <col min="12810" max="12811" width="3.875" style="23" customWidth="1"/>
    <col min="12812" max="12812" width="0" style="23" hidden="1" customWidth="1"/>
    <col min="12813" max="12813" width="3.875" style="23" customWidth="1"/>
    <col min="12814" max="12814" width="0" style="23" hidden="1" customWidth="1"/>
    <col min="12815" max="12815" width="3.875" style="23" customWidth="1"/>
    <col min="12816" max="12816" width="3.75" style="23" customWidth="1"/>
    <col min="12817" max="12817" width="0" style="23" hidden="1" customWidth="1"/>
    <col min="12818" max="12818" width="3.875" style="23" customWidth="1"/>
    <col min="12819" max="12819" width="0" style="23" hidden="1" customWidth="1"/>
    <col min="12820" max="12821" width="3.875" style="23" customWidth="1"/>
    <col min="12822" max="12822" width="0" style="23" hidden="1" customWidth="1"/>
    <col min="12823" max="12823" width="3.875" style="23" customWidth="1"/>
    <col min="12824" max="12824" width="0" style="23" hidden="1" customWidth="1"/>
    <col min="12825" max="12831" width="3.875" style="23" customWidth="1"/>
    <col min="12832" max="12832" width="13.5" style="23" customWidth="1"/>
    <col min="12833" max="12833" width="12.625" style="23" customWidth="1"/>
    <col min="12834" max="12834" width="0" style="23" hidden="1" customWidth="1"/>
    <col min="12835" max="12835" width="3.875" style="23" customWidth="1"/>
    <col min="12836" max="12851" width="0" style="23" hidden="1" customWidth="1"/>
    <col min="12852" max="12852" width="1.75" style="23" customWidth="1"/>
    <col min="12853" max="12856" width="3.875" style="23" customWidth="1"/>
    <col min="12857" max="12857" width="0" style="23" hidden="1" customWidth="1"/>
    <col min="12858" max="12859" width="1.875" style="23" customWidth="1"/>
    <col min="12860" max="12860" width="0" style="23" hidden="1" customWidth="1"/>
    <col min="12861" max="12869" width="3.875" style="23" customWidth="1"/>
    <col min="12870" max="12870" width="0" style="23" hidden="1" customWidth="1"/>
    <col min="12871" max="12872" width="1.875" style="23" customWidth="1"/>
    <col min="12873" max="12873" width="0" style="23" hidden="1" customWidth="1"/>
    <col min="12874" max="12877" width="3.875" style="23" customWidth="1"/>
    <col min="12878" max="12878" width="1.875" style="23" customWidth="1"/>
    <col min="12879" max="12941" width="0" style="23" hidden="1" customWidth="1"/>
    <col min="12942" max="13056" width="9" style="23"/>
    <col min="13057" max="13060" width="3.875" style="23" customWidth="1"/>
    <col min="13061" max="13061" width="0" style="23" hidden="1" customWidth="1"/>
    <col min="13062" max="13062" width="3.875" style="23" customWidth="1"/>
    <col min="13063" max="13063" width="0" style="23" hidden="1" customWidth="1"/>
    <col min="13064" max="13064" width="3.875" style="23" customWidth="1"/>
    <col min="13065" max="13065" width="0" style="23" hidden="1" customWidth="1"/>
    <col min="13066" max="13067" width="3.875" style="23" customWidth="1"/>
    <col min="13068" max="13068" width="0" style="23" hidden="1" customWidth="1"/>
    <col min="13069" max="13069" width="3.875" style="23" customWidth="1"/>
    <col min="13070" max="13070" width="0" style="23" hidden="1" customWidth="1"/>
    <col min="13071" max="13071" width="3.875" style="23" customWidth="1"/>
    <col min="13072" max="13072" width="3.75" style="23" customWidth="1"/>
    <col min="13073" max="13073" width="0" style="23" hidden="1" customWidth="1"/>
    <col min="13074" max="13074" width="3.875" style="23" customWidth="1"/>
    <col min="13075" max="13075" width="0" style="23" hidden="1" customWidth="1"/>
    <col min="13076" max="13077" width="3.875" style="23" customWidth="1"/>
    <col min="13078" max="13078" width="0" style="23" hidden="1" customWidth="1"/>
    <col min="13079" max="13079" width="3.875" style="23" customWidth="1"/>
    <col min="13080" max="13080" width="0" style="23" hidden="1" customWidth="1"/>
    <col min="13081" max="13087" width="3.875" style="23" customWidth="1"/>
    <col min="13088" max="13088" width="13.5" style="23" customWidth="1"/>
    <col min="13089" max="13089" width="12.625" style="23" customWidth="1"/>
    <col min="13090" max="13090" width="0" style="23" hidden="1" customWidth="1"/>
    <col min="13091" max="13091" width="3.875" style="23" customWidth="1"/>
    <col min="13092" max="13107" width="0" style="23" hidden="1" customWidth="1"/>
    <col min="13108" max="13108" width="1.75" style="23" customWidth="1"/>
    <col min="13109" max="13112" width="3.875" style="23" customWidth="1"/>
    <col min="13113" max="13113" width="0" style="23" hidden="1" customWidth="1"/>
    <col min="13114" max="13115" width="1.875" style="23" customWidth="1"/>
    <col min="13116" max="13116" width="0" style="23" hidden="1" customWidth="1"/>
    <col min="13117" max="13125" width="3.875" style="23" customWidth="1"/>
    <col min="13126" max="13126" width="0" style="23" hidden="1" customWidth="1"/>
    <col min="13127" max="13128" width="1.875" style="23" customWidth="1"/>
    <col min="13129" max="13129" width="0" style="23" hidden="1" customWidth="1"/>
    <col min="13130" max="13133" width="3.875" style="23" customWidth="1"/>
    <col min="13134" max="13134" width="1.875" style="23" customWidth="1"/>
    <col min="13135" max="13197" width="0" style="23" hidden="1" customWidth="1"/>
    <col min="13198" max="13312" width="9" style="23"/>
    <col min="13313" max="13316" width="3.875" style="23" customWidth="1"/>
    <col min="13317" max="13317" width="0" style="23" hidden="1" customWidth="1"/>
    <col min="13318" max="13318" width="3.875" style="23" customWidth="1"/>
    <col min="13319" max="13319" width="0" style="23" hidden="1" customWidth="1"/>
    <col min="13320" max="13320" width="3.875" style="23" customWidth="1"/>
    <col min="13321" max="13321" width="0" style="23" hidden="1" customWidth="1"/>
    <col min="13322" max="13323" width="3.875" style="23" customWidth="1"/>
    <col min="13324" max="13324" width="0" style="23" hidden="1" customWidth="1"/>
    <col min="13325" max="13325" width="3.875" style="23" customWidth="1"/>
    <col min="13326" max="13326" width="0" style="23" hidden="1" customWidth="1"/>
    <col min="13327" max="13327" width="3.875" style="23" customWidth="1"/>
    <col min="13328" max="13328" width="3.75" style="23" customWidth="1"/>
    <col min="13329" max="13329" width="0" style="23" hidden="1" customWidth="1"/>
    <col min="13330" max="13330" width="3.875" style="23" customWidth="1"/>
    <col min="13331" max="13331" width="0" style="23" hidden="1" customWidth="1"/>
    <col min="13332" max="13333" width="3.875" style="23" customWidth="1"/>
    <col min="13334" max="13334" width="0" style="23" hidden="1" customWidth="1"/>
    <col min="13335" max="13335" width="3.875" style="23" customWidth="1"/>
    <col min="13336" max="13336" width="0" style="23" hidden="1" customWidth="1"/>
    <col min="13337" max="13343" width="3.875" style="23" customWidth="1"/>
    <col min="13344" max="13344" width="13.5" style="23" customWidth="1"/>
    <col min="13345" max="13345" width="12.625" style="23" customWidth="1"/>
    <col min="13346" max="13346" width="0" style="23" hidden="1" customWidth="1"/>
    <col min="13347" max="13347" width="3.875" style="23" customWidth="1"/>
    <col min="13348" max="13363" width="0" style="23" hidden="1" customWidth="1"/>
    <col min="13364" max="13364" width="1.75" style="23" customWidth="1"/>
    <col min="13365" max="13368" width="3.875" style="23" customWidth="1"/>
    <col min="13369" max="13369" width="0" style="23" hidden="1" customWidth="1"/>
    <col min="13370" max="13371" width="1.875" style="23" customWidth="1"/>
    <col min="13372" max="13372" width="0" style="23" hidden="1" customWidth="1"/>
    <col min="13373" max="13381" width="3.875" style="23" customWidth="1"/>
    <col min="13382" max="13382" width="0" style="23" hidden="1" customWidth="1"/>
    <col min="13383" max="13384" width="1.875" style="23" customWidth="1"/>
    <col min="13385" max="13385" width="0" style="23" hidden="1" customWidth="1"/>
    <col min="13386" max="13389" width="3.875" style="23" customWidth="1"/>
    <col min="13390" max="13390" width="1.875" style="23" customWidth="1"/>
    <col min="13391" max="13453" width="0" style="23" hidden="1" customWidth="1"/>
    <col min="13454" max="13568" width="9" style="23"/>
    <col min="13569" max="13572" width="3.875" style="23" customWidth="1"/>
    <col min="13573" max="13573" width="0" style="23" hidden="1" customWidth="1"/>
    <col min="13574" max="13574" width="3.875" style="23" customWidth="1"/>
    <col min="13575" max="13575" width="0" style="23" hidden="1" customWidth="1"/>
    <col min="13576" max="13576" width="3.875" style="23" customWidth="1"/>
    <col min="13577" max="13577" width="0" style="23" hidden="1" customWidth="1"/>
    <col min="13578" max="13579" width="3.875" style="23" customWidth="1"/>
    <col min="13580" max="13580" width="0" style="23" hidden="1" customWidth="1"/>
    <col min="13581" max="13581" width="3.875" style="23" customWidth="1"/>
    <col min="13582" max="13582" width="0" style="23" hidden="1" customWidth="1"/>
    <col min="13583" max="13583" width="3.875" style="23" customWidth="1"/>
    <col min="13584" max="13584" width="3.75" style="23" customWidth="1"/>
    <col min="13585" max="13585" width="0" style="23" hidden="1" customWidth="1"/>
    <col min="13586" max="13586" width="3.875" style="23" customWidth="1"/>
    <col min="13587" max="13587" width="0" style="23" hidden="1" customWidth="1"/>
    <col min="13588" max="13589" width="3.875" style="23" customWidth="1"/>
    <col min="13590" max="13590" width="0" style="23" hidden="1" customWidth="1"/>
    <col min="13591" max="13591" width="3.875" style="23" customWidth="1"/>
    <col min="13592" max="13592" width="0" style="23" hidden="1" customWidth="1"/>
    <col min="13593" max="13599" width="3.875" style="23" customWidth="1"/>
    <col min="13600" max="13600" width="13.5" style="23" customWidth="1"/>
    <col min="13601" max="13601" width="12.625" style="23" customWidth="1"/>
    <col min="13602" max="13602" width="0" style="23" hidden="1" customWidth="1"/>
    <col min="13603" max="13603" width="3.875" style="23" customWidth="1"/>
    <col min="13604" max="13619" width="0" style="23" hidden="1" customWidth="1"/>
    <col min="13620" max="13620" width="1.75" style="23" customWidth="1"/>
    <col min="13621" max="13624" width="3.875" style="23" customWidth="1"/>
    <col min="13625" max="13625" width="0" style="23" hidden="1" customWidth="1"/>
    <col min="13626" max="13627" width="1.875" style="23" customWidth="1"/>
    <col min="13628" max="13628" width="0" style="23" hidden="1" customWidth="1"/>
    <col min="13629" max="13637" width="3.875" style="23" customWidth="1"/>
    <col min="13638" max="13638" width="0" style="23" hidden="1" customWidth="1"/>
    <col min="13639" max="13640" width="1.875" style="23" customWidth="1"/>
    <col min="13641" max="13641" width="0" style="23" hidden="1" customWidth="1"/>
    <col min="13642" max="13645" width="3.875" style="23" customWidth="1"/>
    <col min="13646" max="13646" width="1.875" style="23" customWidth="1"/>
    <col min="13647" max="13709" width="0" style="23" hidden="1" customWidth="1"/>
    <col min="13710" max="13824" width="9" style="23"/>
    <col min="13825" max="13828" width="3.875" style="23" customWidth="1"/>
    <col min="13829" max="13829" width="0" style="23" hidden="1" customWidth="1"/>
    <col min="13830" max="13830" width="3.875" style="23" customWidth="1"/>
    <col min="13831" max="13831" width="0" style="23" hidden="1" customWidth="1"/>
    <col min="13832" max="13832" width="3.875" style="23" customWidth="1"/>
    <col min="13833" max="13833" width="0" style="23" hidden="1" customWidth="1"/>
    <col min="13834" max="13835" width="3.875" style="23" customWidth="1"/>
    <col min="13836" max="13836" width="0" style="23" hidden="1" customWidth="1"/>
    <col min="13837" max="13837" width="3.875" style="23" customWidth="1"/>
    <col min="13838" max="13838" width="0" style="23" hidden="1" customWidth="1"/>
    <col min="13839" max="13839" width="3.875" style="23" customWidth="1"/>
    <col min="13840" max="13840" width="3.75" style="23" customWidth="1"/>
    <col min="13841" max="13841" width="0" style="23" hidden="1" customWidth="1"/>
    <col min="13842" max="13842" width="3.875" style="23" customWidth="1"/>
    <col min="13843" max="13843" width="0" style="23" hidden="1" customWidth="1"/>
    <col min="13844" max="13845" width="3.875" style="23" customWidth="1"/>
    <col min="13846" max="13846" width="0" style="23" hidden="1" customWidth="1"/>
    <col min="13847" max="13847" width="3.875" style="23" customWidth="1"/>
    <col min="13848" max="13848" width="0" style="23" hidden="1" customWidth="1"/>
    <col min="13849" max="13855" width="3.875" style="23" customWidth="1"/>
    <col min="13856" max="13856" width="13.5" style="23" customWidth="1"/>
    <col min="13857" max="13857" width="12.625" style="23" customWidth="1"/>
    <col min="13858" max="13858" width="0" style="23" hidden="1" customWidth="1"/>
    <col min="13859" max="13859" width="3.875" style="23" customWidth="1"/>
    <col min="13860" max="13875" width="0" style="23" hidden="1" customWidth="1"/>
    <col min="13876" max="13876" width="1.75" style="23" customWidth="1"/>
    <col min="13877" max="13880" width="3.875" style="23" customWidth="1"/>
    <col min="13881" max="13881" width="0" style="23" hidden="1" customWidth="1"/>
    <col min="13882" max="13883" width="1.875" style="23" customWidth="1"/>
    <col min="13884" max="13884" width="0" style="23" hidden="1" customWidth="1"/>
    <col min="13885" max="13893" width="3.875" style="23" customWidth="1"/>
    <col min="13894" max="13894" width="0" style="23" hidden="1" customWidth="1"/>
    <col min="13895" max="13896" width="1.875" style="23" customWidth="1"/>
    <col min="13897" max="13897" width="0" style="23" hidden="1" customWidth="1"/>
    <col min="13898" max="13901" width="3.875" style="23" customWidth="1"/>
    <col min="13902" max="13902" width="1.875" style="23" customWidth="1"/>
    <col min="13903" max="13965" width="0" style="23" hidden="1" customWidth="1"/>
    <col min="13966" max="14080" width="9" style="23"/>
    <col min="14081" max="14084" width="3.875" style="23" customWidth="1"/>
    <col min="14085" max="14085" width="0" style="23" hidden="1" customWidth="1"/>
    <col min="14086" max="14086" width="3.875" style="23" customWidth="1"/>
    <col min="14087" max="14087" width="0" style="23" hidden="1" customWidth="1"/>
    <col min="14088" max="14088" width="3.875" style="23" customWidth="1"/>
    <col min="14089" max="14089" width="0" style="23" hidden="1" customWidth="1"/>
    <col min="14090" max="14091" width="3.875" style="23" customWidth="1"/>
    <col min="14092" max="14092" width="0" style="23" hidden="1" customWidth="1"/>
    <col min="14093" max="14093" width="3.875" style="23" customWidth="1"/>
    <col min="14094" max="14094" width="0" style="23" hidden="1" customWidth="1"/>
    <col min="14095" max="14095" width="3.875" style="23" customWidth="1"/>
    <col min="14096" max="14096" width="3.75" style="23" customWidth="1"/>
    <col min="14097" max="14097" width="0" style="23" hidden="1" customWidth="1"/>
    <col min="14098" max="14098" width="3.875" style="23" customWidth="1"/>
    <col min="14099" max="14099" width="0" style="23" hidden="1" customWidth="1"/>
    <col min="14100" max="14101" width="3.875" style="23" customWidth="1"/>
    <col min="14102" max="14102" width="0" style="23" hidden="1" customWidth="1"/>
    <col min="14103" max="14103" width="3.875" style="23" customWidth="1"/>
    <col min="14104" max="14104" width="0" style="23" hidden="1" customWidth="1"/>
    <col min="14105" max="14111" width="3.875" style="23" customWidth="1"/>
    <col min="14112" max="14112" width="13.5" style="23" customWidth="1"/>
    <col min="14113" max="14113" width="12.625" style="23" customWidth="1"/>
    <col min="14114" max="14114" width="0" style="23" hidden="1" customWidth="1"/>
    <col min="14115" max="14115" width="3.875" style="23" customWidth="1"/>
    <col min="14116" max="14131" width="0" style="23" hidden="1" customWidth="1"/>
    <col min="14132" max="14132" width="1.75" style="23" customWidth="1"/>
    <col min="14133" max="14136" width="3.875" style="23" customWidth="1"/>
    <col min="14137" max="14137" width="0" style="23" hidden="1" customWidth="1"/>
    <col min="14138" max="14139" width="1.875" style="23" customWidth="1"/>
    <col min="14140" max="14140" width="0" style="23" hidden="1" customWidth="1"/>
    <col min="14141" max="14149" width="3.875" style="23" customWidth="1"/>
    <col min="14150" max="14150" width="0" style="23" hidden="1" customWidth="1"/>
    <col min="14151" max="14152" width="1.875" style="23" customWidth="1"/>
    <col min="14153" max="14153" width="0" style="23" hidden="1" customWidth="1"/>
    <col min="14154" max="14157" width="3.875" style="23" customWidth="1"/>
    <col min="14158" max="14158" width="1.875" style="23" customWidth="1"/>
    <col min="14159" max="14221" width="0" style="23" hidden="1" customWidth="1"/>
    <col min="14222" max="14336" width="9" style="23"/>
    <col min="14337" max="14340" width="3.875" style="23" customWidth="1"/>
    <col min="14341" max="14341" width="0" style="23" hidden="1" customWidth="1"/>
    <col min="14342" max="14342" width="3.875" style="23" customWidth="1"/>
    <col min="14343" max="14343" width="0" style="23" hidden="1" customWidth="1"/>
    <col min="14344" max="14344" width="3.875" style="23" customWidth="1"/>
    <col min="14345" max="14345" width="0" style="23" hidden="1" customWidth="1"/>
    <col min="14346" max="14347" width="3.875" style="23" customWidth="1"/>
    <col min="14348" max="14348" width="0" style="23" hidden="1" customWidth="1"/>
    <col min="14349" max="14349" width="3.875" style="23" customWidth="1"/>
    <col min="14350" max="14350" width="0" style="23" hidden="1" customWidth="1"/>
    <col min="14351" max="14351" width="3.875" style="23" customWidth="1"/>
    <col min="14352" max="14352" width="3.75" style="23" customWidth="1"/>
    <col min="14353" max="14353" width="0" style="23" hidden="1" customWidth="1"/>
    <col min="14354" max="14354" width="3.875" style="23" customWidth="1"/>
    <col min="14355" max="14355" width="0" style="23" hidden="1" customWidth="1"/>
    <col min="14356" max="14357" width="3.875" style="23" customWidth="1"/>
    <col min="14358" max="14358" width="0" style="23" hidden="1" customWidth="1"/>
    <col min="14359" max="14359" width="3.875" style="23" customWidth="1"/>
    <col min="14360" max="14360" width="0" style="23" hidden="1" customWidth="1"/>
    <col min="14361" max="14367" width="3.875" style="23" customWidth="1"/>
    <col min="14368" max="14368" width="13.5" style="23" customWidth="1"/>
    <col min="14369" max="14369" width="12.625" style="23" customWidth="1"/>
    <col min="14370" max="14370" width="0" style="23" hidden="1" customWidth="1"/>
    <col min="14371" max="14371" width="3.875" style="23" customWidth="1"/>
    <col min="14372" max="14387" width="0" style="23" hidden="1" customWidth="1"/>
    <col min="14388" max="14388" width="1.75" style="23" customWidth="1"/>
    <col min="14389" max="14392" width="3.875" style="23" customWidth="1"/>
    <col min="14393" max="14393" width="0" style="23" hidden="1" customWidth="1"/>
    <col min="14394" max="14395" width="1.875" style="23" customWidth="1"/>
    <col min="14396" max="14396" width="0" style="23" hidden="1" customWidth="1"/>
    <col min="14397" max="14405" width="3.875" style="23" customWidth="1"/>
    <col min="14406" max="14406" width="0" style="23" hidden="1" customWidth="1"/>
    <col min="14407" max="14408" width="1.875" style="23" customWidth="1"/>
    <col min="14409" max="14409" width="0" style="23" hidden="1" customWidth="1"/>
    <col min="14410" max="14413" width="3.875" style="23" customWidth="1"/>
    <col min="14414" max="14414" width="1.875" style="23" customWidth="1"/>
    <col min="14415" max="14477" width="0" style="23" hidden="1" customWidth="1"/>
    <col min="14478" max="14592" width="9" style="23"/>
    <col min="14593" max="14596" width="3.875" style="23" customWidth="1"/>
    <col min="14597" max="14597" width="0" style="23" hidden="1" customWidth="1"/>
    <col min="14598" max="14598" width="3.875" style="23" customWidth="1"/>
    <col min="14599" max="14599" width="0" style="23" hidden="1" customWidth="1"/>
    <col min="14600" max="14600" width="3.875" style="23" customWidth="1"/>
    <col min="14601" max="14601" width="0" style="23" hidden="1" customWidth="1"/>
    <col min="14602" max="14603" width="3.875" style="23" customWidth="1"/>
    <col min="14604" max="14604" width="0" style="23" hidden="1" customWidth="1"/>
    <col min="14605" max="14605" width="3.875" style="23" customWidth="1"/>
    <col min="14606" max="14606" width="0" style="23" hidden="1" customWidth="1"/>
    <col min="14607" max="14607" width="3.875" style="23" customWidth="1"/>
    <col min="14608" max="14608" width="3.75" style="23" customWidth="1"/>
    <col min="14609" max="14609" width="0" style="23" hidden="1" customWidth="1"/>
    <col min="14610" max="14610" width="3.875" style="23" customWidth="1"/>
    <col min="14611" max="14611" width="0" style="23" hidden="1" customWidth="1"/>
    <col min="14612" max="14613" width="3.875" style="23" customWidth="1"/>
    <col min="14614" max="14614" width="0" style="23" hidden="1" customWidth="1"/>
    <col min="14615" max="14615" width="3.875" style="23" customWidth="1"/>
    <col min="14616" max="14616" width="0" style="23" hidden="1" customWidth="1"/>
    <col min="14617" max="14623" width="3.875" style="23" customWidth="1"/>
    <col min="14624" max="14624" width="13.5" style="23" customWidth="1"/>
    <col min="14625" max="14625" width="12.625" style="23" customWidth="1"/>
    <col min="14626" max="14626" width="0" style="23" hidden="1" customWidth="1"/>
    <col min="14627" max="14627" width="3.875" style="23" customWidth="1"/>
    <col min="14628" max="14643" width="0" style="23" hidden="1" customWidth="1"/>
    <col min="14644" max="14644" width="1.75" style="23" customWidth="1"/>
    <col min="14645" max="14648" width="3.875" style="23" customWidth="1"/>
    <col min="14649" max="14649" width="0" style="23" hidden="1" customWidth="1"/>
    <col min="14650" max="14651" width="1.875" style="23" customWidth="1"/>
    <col min="14652" max="14652" width="0" style="23" hidden="1" customWidth="1"/>
    <col min="14653" max="14661" width="3.875" style="23" customWidth="1"/>
    <col min="14662" max="14662" width="0" style="23" hidden="1" customWidth="1"/>
    <col min="14663" max="14664" width="1.875" style="23" customWidth="1"/>
    <col min="14665" max="14665" width="0" style="23" hidden="1" customWidth="1"/>
    <col min="14666" max="14669" width="3.875" style="23" customWidth="1"/>
    <col min="14670" max="14670" width="1.875" style="23" customWidth="1"/>
    <col min="14671" max="14733" width="0" style="23" hidden="1" customWidth="1"/>
    <col min="14734" max="14848" width="9" style="23"/>
    <col min="14849" max="14852" width="3.875" style="23" customWidth="1"/>
    <col min="14853" max="14853" width="0" style="23" hidden="1" customWidth="1"/>
    <col min="14854" max="14854" width="3.875" style="23" customWidth="1"/>
    <col min="14855" max="14855" width="0" style="23" hidden="1" customWidth="1"/>
    <col min="14856" max="14856" width="3.875" style="23" customWidth="1"/>
    <col min="14857" max="14857" width="0" style="23" hidden="1" customWidth="1"/>
    <col min="14858" max="14859" width="3.875" style="23" customWidth="1"/>
    <col min="14860" max="14860" width="0" style="23" hidden="1" customWidth="1"/>
    <col min="14861" max="14861" width="3.875" style="23" customWidth="1"/>
    <col min="14862" max="14862" width="0" style="23" hidden="1" customWidth="1"/>
    <col min="14863" max="14863" width="3.875" style="23" customWidth="1"/>
    <col min="14864" max="14864" width="3.75" style="23" customWidth="1"/>
    <col min="14865" max="14865" width="0" style="23" hidden="1" customWidth="1"/>
    <col min="14866" max="14866" width="3.875" style="23" customWidth="1"/>
    <col min="14867" max="14867" width="0" style="23" hidden="1" customWidth="1"/>
    <col min="14868" max="14869" width="3.875" style="23" customWidth="1"/>
    <col min="14870" max="14870" width="0" style="23" hidden="1" customWidth="1"/>
    <col min="14871" max="14871" width="3.875" style="23" customWidth="1"/>
    <col min="14872" max="14872" width="0" style="23" hidden="1" customWidth="1"/>
    <col min="14873" max="14879" width="3.875" style="23" customWidth="1"/>
    <col min="14880" max="14880" width="13.5" style="23" customWidth="1"/>
    <col min="14881" max="14881" width="12.625" style="23" customWidth="1"/>
    <col min="14882" max="14882" width="0" style="23" hidden="1" customWidth="1"/>
    <col min="14883" max="14883" width="3.875" style="23" customWidth="1"/>
    <col min="14884" max="14899" width="0" style="23" hidden="1" customWidth="1"/>
    <col min="14900" max="14900" width="1.75" style="23" customWidth="1"/>
    <col min="14901" max="14904" width="3.875" style="23" customWidth="1"/>
    <col min="14905" max="14905" width="0" style="23" hidden="1" customWidth="1"/>
    <col min="14906" max="14907" width="1.875" style="23" customWidth="1"/>
    <col min="14908" max="14908" width="0" style="23" hidden="1" customWidth="1"/>
    <col min="14909" max="14917" width="3.875" style="23" customWidth="1"/>
    <col min="14918" max="14918" width="0" style="23" hidden="1" customWidth="1"/>
    <col min="14919" max="14920" width="1.875" style="23" customWidth="1"/>
    <col min="14921" max="14921" width="0" style="23" hidden="1" customWidth="1"/>
    <col min="14922" max="14925" width="3.875" style="23" customWidth="1"/>
    <col min="14926" max="14926" width="1.875" style="23" customWidth="1"/>
    <col min="14927" max="14989" width="0" style="23" hidden="1" customWidth="1"/>
    <col min="14990" max="15104" width="9" style="23"/>
    <col min="15105" max="15108" width="3.875" style="23" customWidth="1"/>
    <col min="15109" max="15109" width="0" style="23" hidden="1" customWidth="1"/>
    <col min="15110" max="15110" width="3.875" style="23" customWidth="1"/>
    <col min="15111" max="15111" width="0" style="23" hidden="1" customWidth="1"/>
    <col min="15112" max="15112" width="3.875" style="23" customWidth="1"/>
    <col min="15113" max="15113" width="0" style="23" hidden="1" customWidth="1"/>
    <col min="15114" max="15115" width="3.875" style="23" customWidth="1"/>
    <col min="15116" max="15116" width="0" style="23" hidden="1" customWidth="1"/>
    <col min="15117" max="15117" width="3.875" style="23" customWidth="1"/>
    <col min="15118" max="15118" width="0" style="23" hidden="1" customWidth="1"/>
    <col min="15119" max="15119" width="3.875" style="23" customWidth="1"/>
    <col min="15120" max="15120" width="3.75" style="23" customWidth="1"/>
    <col min="15121" max="15121" width="0" style="23" hidden="1" customWidth="1"/>
    <col min="15122" max="15122" width="3.875" style="23" customWidth="1"/>
    <col min="15123" max="15123" width="0" style="23" hidden="1" customWidth="1"/>
    <col min="15124" max="15125" width="3.875" style="23" customWidth="1"/>
    <col min="15126" max="15126" width="0" style="23" hidden="1" customWidth="1"/>
    <col min="15127" max="15127" width="3.875" style="23" customWidth="1"/>
    <col min="15128" max="15128" width="0" style="23" hidden="1" customWidth="1"/>
    <col min="15129" max="15135" width="3.875" style="23" customWidth="1"/>
    <col min="15136" max="15136" width="13.5" style="23" customWidth="1"/>
    <col min="15137" max="15137" width="12.625" style="23" customWidth="1"/>
    <col min="15138" max="15138" width="0" style="23" hidden="1" customWidth="1"/>
    <col min="15139" max="15139" width="3.875" style="23" customWidth="1"/>
    <col min="15140" max="15155" width="0" style="23" hidden="1" customWidth="1"/>
    <col min="15156" max="15156" width="1.75" style="23" customWidth="1"/>
    <col min="15157" max="15160" width="3.875" style="23" customWidth="1"/>
    <col min="15161" max="15161" width="0" style="23" hidden="1" customWidth="1"/>
    <col min="15162" max="15163" width="1.875" style="23" customWidth="1"/>
    <col min="15164" max="15164" width="0" style="23" hidden="1" customWidth="1"/>
    <col min="15165" max="15173" width="3.875" style="23" customWidth="1"/>
    <col min="15174" max="15174" width="0" style="23" hidden="1" customWidth="1"/>
    <col min="15175" max="15176" width="1.875" style="23" customWidth="1"/>
    <col min="15177" max="15177" width="0" style="23" hidden="1" customWidth="1"/>
    <col min="15178" max="15181" width="3.875" style="23" customWidth="1"/>
    <col min="15182" max="15182" width="1.875" style="23" customWidth="1"/>
    <col min="15183" max="15245" width="0" style="23" hidden="1" customWidth="1"/>
    <col min="15246" max="15360" width="9" style="23"/>
    <col min="15361" max="15364" width="3.875" style="23" customWidth="1"/>
    <col min="15365" max="15365" width="0" style="23" hidden="1" customWidth="1"/>
    <col min="15366" max="15366" width="3.875" style="23" customWidth="1"/>
    <col min="15367" max="15367" width="0" style="23" hidden="1" customWidth="1"/>
    <col min="15368" max="15368" width="3.875" style="23" customWidth="1"/>
    <col min="15369" max="15369" width="0" style="23" hidden="1" customWidth="1"/>
    <col min="15370" max="15371" width="3.875" style="23" customWidth="1"/>
    <col min="15372" max="15372" width="0" style="23" hidden="1" customWidth="1"/>
    <col min="15373" max="15373" width="3.875" style="23" customWidth="1"/>
    <col min="15374" max="15374" width="0" style="23" hidden="1" customWidth="1"/>
    <col min="15375" max="15375" width="3.875" style="23" customWidth="1"/>
    <col min="15376" max="15376" width="3.75" style="23" customWidth="1"/>
    <col min="15377" max="15377" width="0" style="23" hidden="1" customWidth="1"/>
    <col min="15378" max="15378" width="3.875" style="23" customWidth="1"/>
    <col min="15379" max="15379" width="0" style="23" hidden="1" customWidth="1"/>
    <col min="15380" max="15381" width="3.875" style="23" customWidth="1"/>
    <col min="15382" max="15382" width="0" style="23" hidden="1" customWidth="1"/>
    <col min="15383" max="15383" width="3.875" style="23" customWidth="1"/>
    <col min="15384" max="15384" width="0" style="23" hidden="1" customWidth="1"/>
    <col min="15385" max="15391" width="3.875" style="23" customWidth="1"/>
    <col min="15392" max="15392" width="13.5" style="23" customWidth="1"/>
    <col min="15393" max="15393" width="12.625" style="23" customWidth="1"/>
    <col min="15394" max="15394" width="0" style="23" hidden="1" customWidth="1"/>
    <col min="15395" max="15395" width="3.875" style="23" customWidth="1"/>
    <col min="15396" max="15411" width="0" style="23" hidden="1" customWidth="1"/>
    <col min="15412" max="15412" width="1.75" style="23" customWidth="1"/>
    <col min="15413" max="15416" width="3.875" style="23" customWidth="1"/>
    <col min="15417" max="15417" width="0" style="23" hidden="1" customWidth="1"/>
    <col min="15418" max="15419" width="1.875" style="23" customWidth="1"/>
    <col min="15420" max="15420" width="0" style="23" hidden="1" customWidth="1"/>
    <col min="15421" max="15429" width="3.875" style="23" customWidth="1"/>
    <col min="15430" max="15430" width="0" style="23" hidden="1" customWidth="1"/>
    <col min="15431" max="15432" width="1.875" style="23" customWidth="1"/>
    <col min="15433" max="15433" width="0" style="23" hidden="1" customWidth="1"/>
    <col min="15434" max="15437" width="3.875" style="23" customWidth="1"/>
    <col min="15438" max="15438" width="1.875" style="23" customWidth="1"/>
    <col min="15439" max="15501" width="0" style="23" hidden="1" customWidth="1"/>
    <col min="15502" max="15616" width="9" style="23"/>
    <col min="15617" max="15620" width="3.875" style="23" customWidth="1"/>
    <col min="15621" max="15621" width="0" style="23" hidden="1" customWidth="1"/>
    <col min="15622" max="15622" width="3.875" style="23" customWidth="1"/>
    <col min="15623" max="15623" width="0" style="23" hidden="1" customWidth="1"/>
    <col min="15624" max="15624" width="3.875" style="23" customWidth="1"/>
    <col min="15625" max="15625" width="0" style="23" hidden="1" customWidth="1"/>
    <col min="15626" max="15627" width="3.875" style="23" customWidth="1"/>
    <col min="15628" max="15628" width="0" style="23" hidden="1" customWidth="1"/>
    <col min="15629" max="15629" width="3.875" style="23" customWidth="1"/>
    <col min="15630" max="15630" width="0" style="23" hidden="1" customWidth="1"/>
    <col min="15631" max="15631" width="3.875" style="23" customWidth="1"/>
    <col min="15632" max="15632" width="3.75" style="23" customWidth="1"/>
    <col min="15633" max="15633" width="0" style="23" hidden="1" customWidth="1"/>
    <col min="15634" max="15634" width="3.875" style="23" customWidth="1"/>
    <col min="15635" max="15635" width="0" style="23" hidden="1" customWidth="1"/>
    <col min="15636" max="15637" width="3.875" style="23" customWidth="1"/>
    <col min="15638" max="15638" width="0" style="23" hidden="1" customWidth="1"/>
    <col min="15639" max="15639" width="3.875" style="23" customWidth="1"/>
    <col min="15640" max="15640" width="0" style="23" hidden="1" customWidth="1"/>
    <col min="15641" max="15647" width="3.875" style="23" customWidth="1"/>
    <col min="15648" max="15648" width="13.5" style="23" customWidth="1"/>
    <col min="15649" max="15649" width="12.625" style="23" customWidth="1"/>
    <col min="15650" max="15650" width="0" style="23" hidden="1" customWidth="1"/>
    <col min="15651" max="15651" width="3.875" style="23" customWidth="1"/>
    <col min="15652" max="15667" width="0" style="23" hidden="1" customWidth="1"/>
    <col min="15668" max="15668" width="1.75" style="23" customWidth="1"/>
    <col min="15669" max="15672" width="3.875" style="23" customWidth="1"/>
    <col min="15673" max="15673" width="0" style="23" hidden="1" customWidth="1"/>
    <col min="15674" max="15675" width="1.875" style="23" customWidth="1"/>
    <col min="15676" max="15676" width="0" style="23" hidden="1" customWidth="1"/>
    <col min="15677" max="15685" width="3.875" style="23" customWidth="1"/>
    <col min="15686" max="15686" width="0" style="23" hidden="1" customWidth="1"/>
    <col min="15687" max="15688" width="1.875" style="23" customWidth="1"/>
    <col min="15689" max="15689" width="0" style="23" hidden="1" customWidth="1"/>
    <col min="15690" max="15693" width="3.875" style="23" customWidth="1"/>
    <col min="15694" max="15694" width="1.875" style="23" customWidth="1"/>
    <col min="15695" max="15757" width="0" style="23" hidden="1" customWidth="1"/>
    <col min="15758" max="15872" width="9" style="23"/>
    <col min="15873" max="15876" width="3.875" style="23" customWidth="1"/>
    <col min="15877" max="15877" width="0" style="23" hidden="1" customWidth="1"/>
    <col min="15878" max="15878" width="3.875" style="23" customWidth="1"/>
    <col min="15879" max="15879" width="0" style="23" hidden="1" customWidth="1"/>
    <col min="15880" max="15880" width="3.875" style="23" customWidth="1"/>
    <col min="15881" max="15881" width="0" style="23" hidden="1" customWidth="1"/>
    <col min="15882" max="15883" width="3.875" style="23" customWidth="1"/>
    <col min="15884" max="15884" width="0" style="23" hidden="1" customWidth="1"/>
    <col min="15885" max="15885" width="3.875" style="23" customWidth="1"/>
    <col min="15886" max="15886" width="0" style="23" hidden="1" customWidth="1"/>
    <col min="15887" max="15887" width="3.875" style="23" customWidth="1"/>
    <col min="15888" max="15888" width="3.75" style="23" customWidth="1"/>
    <col min="15889" max="15889" width="0" style="23" hidden="1" customWidth="1"/>
    <col min="15890" max="15890" width="3.875" style="23" customWidth="1"/>
    <col min="15891" max="15891" width="0" style="23" hidden="1" customWidth="1"/>
    <col min="15892" max="15893" width="3.875" style="23" customWidth="1"/>
    <col min="15894" max="15894" width="0" style="23" hidden="1" customWidth="1"/>
    <col min="15895" max="15895" width="3.875" style="23" customWidth="1"/>
    <col min="15896" max="15896" width="0" style="23" hidden="1" customWidth="1"/>
    <col min="15897" max="15903" width="3.875" style="23" customWidth="1"/>
    <col min="15904" max="15904" width="13.5" style="23" customWidth="1"/>
    <col min="15905" max="15905" width="12.625" style="23" customWidth="1"/>
    <col min="15906" max="15906" width="0" style="23" hidden="1" customWidth="1"/>
    <col min="15907" max="15907" width="3.875" style="23" customWidth="1"/>
    <col min="15908" max="15923" width="0" style="23" hidden="1" customWidth="1"/>
    <col min="15924" max="15924" width="1.75" style="23" customWidth="1"/>
    <col min="15925" max="15928" width="3.875" style="23" customWidth="1"/>
    <col min="15929" max="15929" width="0" style="23" hidden="1" customWidth="1"/>
    <col min="15930" max="15931" width="1.875" style="23" customWidth="1"/>
    <col min="15932" max="15932" width="0" style="23" hidden="1" customWidth="1"/>
    <col min="15933" max="15941" width="3.875" style="23" customWidth="1"/>
    <col min="15942" max="15942" width="0" style="23" hidden="1" customWidth="1"/>
    <col min="15943" max="15944" width="1.875" style="23" customWidth="1"/>
    <col min="15945" max="15945" width="0" style="23" hidden="1" customWidth="1"/>
    <col min="15946" max="15949" width="3.875" style="23" customWidth="1"/>
    <col min="15950" max="15950" width="1.875" style="23" customWidth="1"/>
    <col min="15951" max="16013" width="0" style="23" hidden="1" customWidth="1"/>
    <col min="16014" max="16128" width="9" style="23"/>
    <col min="16129" max="16132" width="3.875" style="23" customWidth="1"/>
    <col min="16133" max="16133" width="0" style="23" hidden="1" customWidth="1"/>
    <col min="16134" max="16134" width="3.875" style="23" customWidth="1"/>
    <col min="16135" max="16135" width="0" style="23" hidden="1" customWidth="1"/>
    <col min="16136" max="16136" width="3.875" style="23" customWidth="1"/>
    <col min="16137" max="16137" width="0" style="23" hidden="1" customWidth="1"/>
    <col min="16138" max="16139" width="3.875" style="23" customWidth="1"/>
    <col min="16140" max="16140" width="0" style="23" hidden="1" customWidth="1"/>
    <col min="16141" max="16141" width="3.875" style="23" customWidth="1"/>
    <col min="16142" max="16142" width="0" style="23" hidden="1" customWidth="1"/>
    <col min="16143" max="16143" width="3.875" style="23" customWidth="1"/>
    <col min="16144" max="16144" width="3.75" style="23" customWidth="1"/>
    <col min="16145" max="16145" width="0" style="23" hidden="1" customWidth="1"/>
    <col min="16146" max="16146" width="3.875" style="23" customWidth="1"/>
    <col min="16147" max="16147" width="0" style="23" hidden="1" customWidth="1"/>
    <col min="16148" max="16149" width="3.875" style="23" customWidth="1"/>
    <col min="16150" max="16150" width="0" style="23" hidden="1" customWidth="1"/>
    <col min="16151" max="16151" width="3.875" style="23" customWidth="1"/>
    <col min="16152" max="16152" width="0" style="23" hidden="1" customWidth="1"/>
    <col min="16153" max="16159" width="3.875" style="23" customWidth="1"/>
    <col min="16160" max="16160" width="13.5" style="23" customWidth="1"/>
    <col min="16161" max="16161" width="12.625" style="23" customWidth="1"/>
    <col min="16162" max="16162" width="0" style="23" hidden="1" customWidth="1"/>
    <col min="16163" max="16163" width="3.875" style="23" customWidth="1"/>
    <col min="16164" max="16179" width="0" style="23" hidden="1" customWidth="1"/>
    <col min="16180" max="16180" width="1.75" style="23" customWidth="1"/>
    <col min="16181" max="16184" width="3.875" style="23" customWidth="1"/>
    <col min="16185" max="16185" width="0" style="23" hidden="1" customWidth="1"/>
    <col min="16186" max="16187" width="1.875" style="23" customWidth="1"/>
    <col min="16188" max="16188" width="0" style="23" hidden="1" customWidth="1"/>
    <col min="16189" max="16197" width="3.875" style="23" customWidth="1"/>
    <col min="16198" max="16198" width="0" style="23" hidden="1" customWidth="1"/>
    <col min="16199" max="16200" width="1.875" style="23" customWidth="1"/>
    <col min="16201" max="16201" width="0" style="23" hidden="1" customWidth="1"/>
    <col min="16202" max="16205" width="3.875" style="23" customWidth="1"/>
    <col min="16206" max="16206" width="1.875" style="23" customWidth="1"/>
    <col min="16207" max="16269" width="0" style="23" hidden="1" customWidth="1"/>
    <col min="16270" max="16384" width="9" style="23"/>
  </cols>
  <sheetData>
    <row r="1" spans="1:54" ht="18" customHeight="1">
      <c r="Z1" s="292" t="s">
        <v>135</v>
      </c>
      <c r="AA1" s="292"/>
      <c r="AB1" s="292"/>
      <c r="AC1" s="292"/>
      <c r="AD1" s="292"/>
      <c r="AE1" s="292"/>
      <c r="AF1" s="292"/>
      <c r="AG1" s="292"/>
      <c r="AH1" s="292"/>
      <c r="AI1" s="292"/>
      <c r="AJ1" s="22"/>
    </row>
    <row r="2" spans="1:54" ht="18" customHeight="1">
      <c r="B2" s="24" t="s">
        <v>42</v>
      </c>
      <c r="C2" s="22">
        <v>1</v>
      </c>
      <c r="D2" s="25" t="s">
        <v>43</v>
      </c>
      <c r="E2" s="25" t="s">
        <v>43</v>
      </c>
      <c r="J2" s="26" t="s">
        <v>137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93" t="s">
        <v>138</v>
      </c>
      <c r="AE2" s="293"/>
      <c r="AF2" s="293"/>
      <c r="AG2" s="293"/>
      <c r="AH2" s="293"/>
      <c r="AI2" s="28"/>
      <c r="AJ2" s="28"/>
    </row>
    <row r="3" spans="1:54" ht="15" customHeight="1">
      <c r="J3" s="29"/>
      <c r="K3" s="30"/>
      <c r="L3" s="31"/>
      <c r="AD3" s="294" t="s">
        <v>136</v>
      </c>
      <c r="AE3" s="294"/>
      <c r="AF3" s="294"/>
      <c r="AG3" s="294"/>
      <c r="AH3" s="294"/>
      <c r="AI3" s="32"/>
      <c r="AJ3" s="32"/>
    </row>
    <row r="4" spans="1:54" ht="18" customHeight="1">
      <c r="A4" s="257" t="s">
        <v>44</v>
      </c>
      <c r="B4" s="257"/>
      <c r="C4" s="257" t="s">
        <v>27</v>
      </c>
      <c r="D4" s="257"/>
      <c r="E4" s="257"/>
      <c r="F4" s="257"/>
      <c r="G4" s="257"/>
      <c r="H4" s="257"/>
      <c r="I4" s="257"/>
      <c r="J4" s="257"/>
      <c r="K4" s="257"/>
      <c r="L4" s="33"/>
      <c r="M4" s="257" t="s">
        <v>45</v>
      </c>
      <c r="N4" s="257"/>
      <c r="O4" s="257"/>
      <c r="P4" s="257" t="s">
        <v>27</v>
      </c>
      <c r="Q4" s="257"/>
      <c r="R4" s="257"/>
      <c r="S4" s="257"/>
      <c r="T4" s="257"/>
      <c r="U4" s="257"/>
      <c r="V4" s="257"/>
      <c r="W4" s="257"/>
      <c r="X4" s="257"/>
      <c r="Y4" s="257"/>
      <c r="AF4" s="34"/>
      <c r="AG4" s="34"/>
    </row>
    <row r="5" spans="1:54" ht="18" customHeight="1">
      <c r="A5" s="257">
        <v>1</v>
      </c>
      <c r="B5" s="257"/>
      <c r="C5" s="289" t="s">
        <v>11</v>
      </c>
      <c r="D5" s="289"/>
      <c r="E5" s="289"/>
      <c r="F5" s="289"/>
      <c r="G5" s="289"/>
      <c r="H5" s="289"/>
      <c r="I5" s="289"/>
      <c r="J5" s="289"/>
      <c r="K5" s="289"/>
      <c r="L5" s="33"/>
      <c r="M5" s="257">
        <v>3</v>
      </c>
      <c r="N5" s="257"/>
      <c r="O5" s="257"/>
      <c r="P5" s="290" t="s">
        <v>140</v>
      </c>
      <c r="Q5" s="290"/>
      <c r="R5" s="290"/>
      <c r="S5" s="290"/>
      <c r="T5" s="290"/>
      <c r="U5" s="290"/>
      <c r="V5" s="290"/>
      <c r="W5" s="290"/>
      <c r="X5" s="290"/>
      <c r="Y5" s="290"/>
      <c r="AF5" s="34"/>
      <c r="AG5" s="34"/>
    </row>
    <row r="6" spans="1:54" ht="18" customHeight="1">
      <c r="A6" s="257">
        <v>2</v>
      </c>
      <c r="B6" s="257"/>
      <c r="C6" s="291" t="s">
        <v>139</v>
      </c>
      <c r="D6" s="291"/>
      <c r="E6" s="291"/>
      <c r="F6" s="291"/>
      <c r="G6" s="291"/>
      <c r="H6" s="291"/>
      <c r="I6" s="291"/>
      <c r="J6" s="291"/>
      <c r="K6" s="291"/>
      <c r="L6" s="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AF6" s="34"/>
      <c r="AG6" s="34"/>
    </row>
    <row r="7" spans="1:54">
      <c r="AF7" s="34"/>
      <c r="AG7" s="129"/>
      <c r="AH7" s="129"/>
    </row>
    <row r="8" spans="1:54" ht="18" customHeight="1">
      <c r="A8" s="192" t="s">
        <v>46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BA8" s="129"/>
      <c r="BB8" s="129"/>
    </row>
    <row r="9" spans="1:54" ht="6" customHeight="1"/>
    <row r="10" spans="1:54" ht="18" customHeight="1">
      <c r="A10" s="285" t="s">
        <v>47</v>
      </c>
      <c r="B10" s="285"/>
      <c r="C10" s="285" t="s">
        <v>48</v>
      </c>
      <c r="D10" s="285"/>
      <c r="E10" s="285"/>
      <c r="F10" s="285"/>
      <c r="G10" s="285"/>
      <c r="H10" s="285"/>
      <c r="I10" s="285"/>
      <c r="J10" s="285"/>
      <c r="K10" s="286" t="s">
        <v>49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86" t="s">
        <v>48</v>
      </c>
      <c r="AA10" s="287"/>
      <c r="AB10" s="287"/>
      <c r="AC10" s="287"/>
      <c r="AD10" s="288"/>
      <c r="AE10" s="286" t="s">
        <v>50</v>
      </c>
      <c r="AF10" s="287"/>
      <c r="AG10" s="287"/>
      <c r="AH10" s="287"/>
      <c r="AI10" s="288"/>
      <c r="AJ10" s="35"/>
      <c r="AK10" s="35"/>
      <c r="AL10" s="285" t="s">
        <v>51</v>
      </c>
      <c r="AM10" s="285"/>
    </row>
    <row r="11" spans="1:54" ht="12.75" customHeight="1">
      <c r="A11" s="257">
        <v>1</v>
      </c>
      <c r="B11" s="257"/>
      <c r="C11" s="233" t="str">
        <f>C5</f>
        <v>あづみ野クラブ</v>
      </c>
      <c r="D11" s="234"/>
      <c r="E11" s="234"/>
      <c r="F11" s="234"/>
      <c r="G11" s="234"/>
      <c r="H11" s="234"/>
      <c r="I11" s="234"/>
      <c r="J11" s="235"/>
      <c r="K11" s="259">
        <v>2</v>
      </c>
      <c r="L11" s="260"/>
      <c r="M11" s="260"/>
      <c r="N11" s="261"/>
      <c r="O11" s="283">
        <v>15</v>
      </c>
      <c r="P11" s="284"/>
      <c r="Q11" s="36" t="str">
        <f t="shared" ref="Q11:Q19" si="0">IF(O11&gt;T11,"〇","  ")</f>
        <v>〇</v>
      </c>
      <c r="R11" s="37" t="s">
        <v>52</v>
      </c>
      <c r="S11" s="38" t="str">
        <f t="shared" ref="S11:S19" si="1">IF(T11&gt;O11,"〇","  ")</f>
        <v xml:space="preserve">  </v>
      </c>
      <c r="T11" s="283">
        <v>12</v>
      </c>
      <c r="U11" s="284"/>
      <c r="V11" s="39"/>
      <c r="W11" s="259">
        <v>0</v>
      </c>
      <c r="X11" s="260"/>
      <c r="Y11" s="261"/>
      <c r="Z11" s="270" t="str">
        <f>A集計!C6</f>
        <v>竹千代Ａ</v>
      </c>
      <c r="AA11" s="271"/>
      <c r="AB11" s="271"/>
      <c r="AC11" s="271"/>
      <c r="AD11" s="272"/>
      <c r="AE11" s="242" t="str">
        <f>P5</f>
        <v>ミックスキャロット</v>
      </c>
      <c r="AF11" s="243"/>
      <c r="AG11" s="243"/>
      <c r="AH11" s="243"/>
      <c r="AI11" s="244"/>
      <c r="AJ11" s="40"/>
      <c r="AK11" s="39"/>
      <c r="AL11" s="280">
        <f>P3</f>
        <v>0</v>
      </c>
      <c r="AM11" s="280"/>
    </row>
    <row r="12" spans="1:54" ht="12.75" customHeight="1">
      <c r="A12" s="257"/>
      <c r="B12" s="257"/>
      <c r="C12" s="236"/>
      <c r="D12" s="237"/>
      <c r="E12" s="237"/>
      <c r="F12" s="237"/>
      <c r="G12" s="237"/>
      <c r="H12" s="237"/>
      <c r="I12" s="237"/>
      <c r="J12" s="238"/>
      <c r="K12" s="262"/>
      <c r="L12" s="231"/>
      <c r="M12" s="231"/>
      <c r="N12" s="263"/>
      <c r="O12" s="251">
        <v>17</v>
      </c>
      <c r="P12" s="253"/>
      <c r="Q12" s="41" t="str">
        <f t="shared" si="0"/>
        <v>〇</v>
      </c>
      <c r="R12" s="42" t="s">
        <v>53</v>
      </c>
      <c r="S12" s="43" t="str">
        <f t="shared" si="1"/>
        <v xml:space="preserve">  </v>
      </c>
      <c r="T12" s="251">
        <v>15</v>
      </c>
      <c r="U12" s="253"/>
      <c r="V12" s="44"/>
      <c r="W12" s="262"/>
      <c r="X12" s="231"/>
      <c r="Y12" s="263"/>
      <c r="Z12" s="273"/>
      <c r="AA12" s="274"/>
      <c r="AB12" s="274"/>
      <c r="AC12" s="274"/>
      <c r="AD12" s="275"/>
      <c r="AE12" s="245"/>
      <c r="AF12" s="246"/>
      <c r="AG12" s="246"/>
      <c r="AH12" s="246"/>
      <c r="AI12" s="247"/>
      <c r="AJ12" s="45"/>
      <c r="AK12" s="46"/>
      <c r="AL12" s="280"/>
      <c r="AM12" s="280"/>
    </row>
    <row r="13" spans="1:54" ht="12.75" customHeight="1">
      <c r="A13" s="257"/>
      <c r="B13" s="257"/>
      <c r="C13" s="239"/>
      <c r="D13" s="240"/>
      <c r="E13" s="240"/>
      <c r="F13" s="240"/>
      <c r="G13" s="240"/>
      <c r="H13" s="240"/>
      <c r="I13" s="240"/>
      <c r="J13" s="241"/>
      <c r="K13" s="264"/>
      <c r="L13" s="265"/>
      <c r="M13" s="265"/>
      <c r="N13" s="266"/>
      <c r="O13" s="281"/>
      <c r="P13" s="282"/>
      <c r="Q13" s="47" t="str">
        <f t="shared" si="0"/>
        <v xml:space="preserve">  </v>
      </c>
      <c r="R13" s="48" t="s">
        <v>54</v>
      </c>
      <c r="S13" s="49" t="str">
        <f t="shared" si="1"/>
        <v xml:space="preserve">  </v>
      </c>
      <c r="T13" s="281"/>
      <c r="U13" s="282"/>
      <c r="V13" s="50"/>
      <c r="W13" s="264"/>
      <c r="X13" s="265"/>
      <c r="Y13" s="266"/>
      <c r="Z13" s="276"/>
      <c r="AA13" s="277"/>
      <c r="AB13" s="277"/>
      <c r="AC13" s="277"/>
      <c r="AD13" s="278"/>
      <c r="AE13" s="248"/>
      <c r="AF13" s="249"/>
      <c r="AG13" s="249"/>
      <c r="AH13" s="249"/>
      <c r="AI13" s="250"/>
      <c r="AJ13" s="51"/>
      <c r="AK13" s="52"/>
      <c r="AL13" s="280"/>
      <c r="AM13" s="280"/>
    </row>
    <row r="14" spans="1:54" ht="12.75" customHeight="1">
      <c r="A14" s="257">
        <v>2</v>
      </c>
      <c r="B14" s="257"/>
      <c r="C14" s="279" t="str">
        <f>C5</f>
        <v>あづみ野クラブ</v>
      </c>
      <c r="D14" s="279"/>
      <c r="E14" s="279"/>
      <c r="F14" s="279"/>
      <c r="G14" s="279"/>
      <c r="H14" s="279"/>
      <c r="I14" s="279"/>
      <c r="J14" s="279"/>
      <c r="K14" s="259">
        <v>2</v>
      </c>
      <c r="L14" s="260"/>
      <c r="M14" s="260"/>
      <c r="N14" s="261"/>
      <c r="O14" s="267">
        <v>11</v>
      </c>
      <c r="P14" s="269"/>
      <c r="Q14" s="36" t="str">
        <f t="shared" si="0"/>
        <v xml:space="preserve">  </v>
      </c>
      <c r="R14" s="53" t="s">
        <v>52</v>
      </c>
      <c r="S14" s="38" t="str">
        <f t="shared" si="1"/>
        <v>〇</v>
      </c>
      <c r="T14" s="267">
        <v>15</v>
      </c>
      <c r="U14" s="269"/>
      <c r="V14" s="54"/>
      <c r="W14" s="259">
        <v>1</v>
      </c>
      <c r="X14" s="260"/>
      <c r="Y14" s="261"/>
      <c r="Z14" s="242" t="str">
        <f>P5</f>
        <v>ミックスキャロット</v>
      </c>
      <c r="AA14" s="243"/>
      <c r="AB14" s="243"/>
      <c r="AC14" s="243"/>
      <c r="AD14" s="244"/>
      <c r="AE14" s="270" t="str">
        <f>C6</f>
        <v>竹千代Ａ</v>
      </c>
      <c r="AF14" s="271"/>
      <c r="AG14" s="271"/>
      <c r="AH14" s="271"/>
      <c r="AI14" s="272"/>
      <c r="AJ14" s="45"/>
      <c r="AK14" s="45"/>
      <c r="AL14" s="45"/>
      <c r="AM14" s="45"/>
    </row>
    <row r="15" spans="1:54" ht="12.75" customHeight="1">
      <c r="A15" s="257"/>
      <c r="B15" s="257"/>
      <c r="C15" s="279"/>
      <c r="D15" s="279"/>
      <c r="E15" s="279"/>
      <c r="F15" s="279"/>
      <c r="G15" s="279"/>
      <c r="H15" s="279"/>
      <c r="I15" s="279"/>
      <c r="J15" s="279"/>
      <c r="K15" s="262"/>
      <c r="L15" s="231"/>
      <c r="M15" s="231"/>
      <c r="N15" s="263"/>
      <c r="O15" s="251">
        <v>15</v>
      </c>
      <c r="P15" s="253"/>
      <c r="Q15" s="41" t="str">
        <f t="shared" si="0"/>
        <v>〇</v>
      </c>
      <c r="R15" s="42" t="s">
        <v>55</v>
      </c>
      <c r="S15" s="43" t="str">
        <f t="shared" si="1"/>
        <v xml:space="preserve">  </v>
      </c>
      <c r="T15" s="251">
        <v>11</v>
      </c>
      <c r="U15" s="253"/>
      <c r="V15" s="44"/>
      <c r="W15" s="262"/>
      <c r="X15" s="231"/>
      <c r="Y15" s="263"/>
      <c r="Z15" s="245"/>
      <c r="AA15" s="246"/>
      <c r="AB15" s="246"/>
      <c r="AC15" s="246"/>
      <c r="AD15" s="247"/>
      <c r="AE15" s="273"/>
      <c r="AF15" s="274"/>
      <c r="AG15" s="274"/>
      <c r="AH15" s="274"/>
      <c r="AI15" s="275"/>
      <c r="AJ15" s="45"/>
      <c r="AK15" s="45"/>
      <c r="AL15" s="45"/>
      <c r="AM15" s="45"/>
    </row>
    <row r="16" spans="1:54" ht="12.75" customHeight="1">
      <c r="A16" s="257"/>
      <c r="B16" s="257"/>
      <c r="C16" s="279"/>
      <c r="D16" s="279"/>
      <c r="E16" s="279"/>
      <c r="F16" s="279"/>
      <c r="G16" s="279"/>
      <c r="H16" s="279"/>
      <c r="I16" s="279"/>
      <c r="J16" s="279"/>
      <c r="K16" s="264"/>
      <c r="L16" s="265"/>
      <c r="M16" s="265"/>
      <c r="N16" s="266"/>
      <c r="O16" s="254">
        <v>15</v>
      </c>
      <c r="P16" s="256"/>
      <c r="Q16" s="47" t="str">
        <f t="shared" si="0"/>
        <v>〇</v>
      </c>
      <c r="R16" s="55" t="s">
        <v>56</v>
      </c>
      <c r="S16" s="49" t="str">
        <f t="shared" si="1"/>
        <v xml:space="preserve">  </v>
      </c>
      <c r="T16" s="254">
        <v>11</v>
      </c>
      <c r="U16" s="256"/>
      <c r="V16" s="56"/>
      <c r="W16" s="264"/>
      <c r="X16" s="265"/>
      <c r="Y16" s="266"/>
      <c r="Z16" s="248"/>
      <c r="AA16" s="249"/>
      <c r="AB16" s="249"/>
      <c r="AC16" s="249"/>
      <c r="AD16" s="250"/>
      <c r="AE16" s="276"/>
      <c r="AF16" s="277"/>
      <c r="AG16" s="277"/>
      <c r="AH16" s="277"/>
      <c r="AI16" s="278"/>
      <c r="AJ16" s="45"/>
      <c r="AK16" s="45"/>
      <c r="AL16" s="45"/>
      <c r="AM16" s="45"/>
    </row>
    <row r="17" spans="1:142" ht="12.75" customHeight="1">
      <c r="A17" s="257">
        <v>3</v>
      </c>
      <c r="B17" s="257"/>
      <c r="C17" s="258" t="str">
        <f>C6</f>
        <v>竹千代Ａ</v>
      </c>
      <c r="D17" s="258"/>
      <c r="E17" s="258"/>
      <c r="F17" s="258"/>
      <c r="G17" s="258"/>
      <c r="H17" s="258"/>
      <c r="I17" s="258"/>
      <c r="J17" s="258"/>
      <c r="K17" s="259">
        <v>0</v>
      </c>
      <c r="L17" s="260"/>
      <c r="M17" s="260"/>
      <c r="N17" s="261"/>
      <c r="O17" s="267">
        <v>0</v>
      </c>
      <c r="P17" s="268"/>
      <c r="Q17" s="36" t="str">
        <f t="shared" si="0"/>
        <v xml:space="preserve">  </v>
      </c>
      <c r="R17" s="53" t="s">
        <v>57</v>
      </c>
      <c r="S17" s="38" t="str">
        <f t="shared" si="1"/>
        <v>〇</v>
      </c>
      <c r="T17" s="267">
        <v>15</v>
      </c>
      <c r="U17" s="269"/>
      <c r="V17" s="54"/>
      <c r="W17" s="259">
        <v>2</v>
      </c>
      <c r="X17" s="260"/>
      <c r="Y17" s="261"/>
      <c r="Z17" s="242" t="str">
        <f>P5</f>
        <v>ミックスキャロット</v>
      </c>
      <c r="AA17" s="243"/>
      <c r="AB17" s="243"/>
      <c r="AC17" s="243"/>
      <c r="AD17" s="244"/>
      <c r="AE17" s="233" t="str">
        <f>C5</f>
        <v>あづみ野クラブ</v>
      </c>
      <c r="AF17" s="234"/>
      <c r="AG17" s="234"/>
      <c r="AH17" s="234"/>
      <c r="AI17" s="235"/>
      <c r="AJ17" s="45"/>
      <c r="AK17" s="45"/>
      <c r="AL17" s="45"/>
      <c r="AM17" s="45"/>
    </row>
    <row r="18" spans="1:142" ht="12.7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62"/>
      <c r="L18" s="231"/>
      <c r="M18" s="231"/>
      <c r="N18" s="263"/>
      <c r="O18" s="251">
        <v>0</v>
      </c>
      <c r="P18" s="252"/>
      <c r="Q18" s="41" t="str">
        <f t="shared" si="0"/>
        <v xml:space="preserve">  </v>
      </c>
      <c r="R18" s="42" t="s">
        <v>55</v>
      </c>
      <c r="S18" s="43" t="str">
        <f t="shared" si="1"/>
        <v>〇</v>
      </c>
      <c r="T18" s="251">
        <v>15</v>
      </c>
      <c r="U18" s="253"/>
      <c r="V18" s="44"/>
      <c r="W18" s="262"/>
      <c r="X18" s="231"/>
      <c r="Y18" s="263"/>
      <c r="Z18" s="245"/>
      <c r="AA18" s="246"/>
      <c r="AB18" s="246"/>
      <c r="AC18" s="246"/>
      <c r="AD18" s="247"/>
      <c r="AE18" s="236"/>
      <c r="AF18" s="237"/>
      <c r="AG18" s="237"/>
      <c r="AH18" s="237"/>
      <c r="AI18" s="238"/>
      <c r="AJ18" s="45"/>
      <c r="AK18" s="45"/>
      <c r="AL18" s="45"/>
      <c r="AM18" s="45"/>
    </row>
    <row r="19" spans="1:142" ht="12.75" customHeight="1">
      <c r="A19" s="257"/>
      <c r="B19" s="257"/>
      <c r="C19" s="258"/>
      <c r="D19" s="258"/>
      <c r="E19" s="258"/>
      <c r="F19" s="258"/>
      <c r="G19" s="258"/>
      <c r="H19" s="258"/>
      <c r="I19" s="258"/>
      <c r="J19" s="258"/>
      <c r="K19" s="264"/>
      <c r="L19" s="265"/>
      <c r="M19" s="265"/>
      <c r="N19" s="266"/>
      <c r="O19" s="254"/>
      <c r="P19" s="255"/>
      <c r="Q19" s="47" t="str">
        <f t="shared" si="0"/>
        <v xml:space="preserve">  </v>
      </c>
      <c r="R19" s="55" t="s">
        <v>56</v>
      </c>
      <c r="S19" s="49" t="str">
        <f t="shared" si="1"/>
        <v xml:space="preserve">  </v>
      </c>
      <c r="T19" s="254"/>
      <c r="U19" s="256"/>
      <c r="V19" s="56"/>
      <c r="W19" s="264"/>
      <c r="X19" s="265"/>
      <c r="Y19" s="266"/>
      <c r="Z19" s="248"/>
      <c r="AA19" s="249"/>
      <c r="AB19" s="249"/>
      <c r="AC19" s="249"/>
      <c r="AD19" s="250"/>
      <c r="AE19" s="239"/>
      <c r="AF19" s="240"/>
      <c r="AG19" s="240"/>
      <c r="AH19" s="240"/>
      <c r="AI19" s="241"/>
      <c r="AJ19" s="45"/>
      <c r="AK19" s="45"/>
      <c r="AL19" s="45"/>
      <c r="AM19" s="45"/>
    </row>
    <row r="20" spans="1:142" ht="12.75" customHeight="1">
      <c r="A20" s="229"/>
      <c r="B20" s="229"/>
      <c r="C20" s="232"/>
      <c r="D20" s="232"/>
      <c r="E20" s="232"/>
      <c r="F20" s="232"/>
      <c r="G20" s="232"/>
      <c r="H20" s="232"/>
      <c r="I20" s="232"/>
      <c r="J20" s="232"/>
      <c r="K20" s="231"/>
      <c r="L20" s="231"/>
      <c r="M20" s="231"/>
      <c r="N20" s="231"/>
      <c r="O20" s="130"/>
      <c r="P20" s="130"/>
      <c r="Q20" s="57"/>
      <c r="R20" s="34"/>
      <c r="S20" s="58"/>
      <c r="T20" s="130"/>
      <c r="U20" s="130"/>
      <c r="V20" s="45"/>
      <c r="W20" s="231"/>
      <c r="X20" s="231"/>
      <c r="Y20" s="231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45"/>
      <c r="AK20" s="45"/>
      <c r="AL20" s="45"/>
      <c r="AM20" s="45"/>
    </row>
    <row r="21" spans="1:142" ht="12.75" customHeight="1">
      <c r="A21" s="229"/>
      <c r="B21" s="229"/>
      <c r="C21" s="232"/>
      <c r="D21" s="232"/>
      <c r="E21" s="232"/>
      <c r="F21" s="232"/>
      <c r="G21" s="232"/>
      <c r="H21" s="232"/>
      <c r="I21" s="232"/>
      <c r="J21" s="232"/>
      <c r="K21" s="231"/>
      <c r="L21" s="231"/>
      <c r="M21" s="231"/>
      <c r="N21" s="231"/>
      <c r="O21" s="130"/>
      <c r="P21" s="130"/>
      <c r="Q21" s="57"/>
      <c r="R21" s="34"/>
      <c r="S21" s="58"/>
      <c r="T21" s="130"/>
      <c r="U21" s="130"/>
      <c r="V21" s="45"/>
      <c r="W21" s="231"/>
      <c r="X21" s="231"/>
      <c r="Y21" s="231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45"/>
      <c r="AK21" s="45"/>
      <c r="AL21" s="45"/>
      <c r="AM21" s="45"/>
    </row>
    <row r="22" spans="1:142" ht="12.75" customHeight="1">
      <c r="A22" s="229"/>
      <c r="B22" s="229"/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31"/>
      <c r="N22" s="231"/>
      <c r="O22" s="130"/>
      <c r="P22" s="130"/>
      <c r="Q22" s="57"/>
      <c r="R22" s="34"/>
      <c r="S22" s="58"/>
      <c r="T22" s="130"/>
      <c r="U22" s="130"/>
      <c r="V22" s="45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45"/>
      <c r="AK22" s="45"/>
      <c r="AL22" s="45"/>
      <c r="AM22" s="45"/>
    </row>
    <row r="23" spans="1:142" s="59" customFormat="1" ht="12.75" customHeight="1">
      <c r="A23" s="229"/>
      <c r="B23" s="229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1"/>
      <c r="N23" s="231"/>
      <c r="O23" s="130"/>
      <c r="P23" s="130"/>
      <c r="Q23" s="57"/>
      <c r="R23" s="34"/>
      <c r="S23" s="58"/>
      <c r="T23" s="130"/>
      <c r="U23" s="130"/>
      <c r="V23" s="45"/>
      <c r="W23" s="231"/>
      <c r="X23" s="231"/>
      <c r="Y23" s="231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45"/>
      <c r="AK23" s="45"/>
      <c r="AL23" s="45"/>
      <c r="AM23" s="45"/>
    </row>
    <row r="24" spans="1:142" s="59" customFormat="1" ht="12.75" customHeight="1">
      <c r="A24" s="229"/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1"/>
      <c r="M24" s="231"/>
      <c r="N24" s="231"/>
      <c r="O24" s="130"/>
      <c r="P24" s="130"/>
      <c r="Q24" s="57"/>
      <c r="R24" s="34"/>
      <c r="S24" s="58"/>
      <c r="T24" s="130"/>
      <c r="U24" s="130"/>
      <c r="V24" s="45"/>
      <c r="W24" s="231"/>
      <c r="X24" s="231"/>
      <c r="Y24" s="231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45"/>
      <c r="AK24" s="45"/>
      <c r="AL24" s="45"/>
      <c r="AM24" s="45"/>
    </row>
    <row r="25" spans="1:142" s="59" customFormat="1" ht="12.75" customHeight="1">
      <c r="A25" s="229"/>
      <c r="B25" s="229"/>
      <c r="C25" s="230"/>
      <c r="D25" s="230"/>
      <c r="E25" s="230"/>
      <c r="F25" s="230"/>
      <c r="G25" s="230"/>
      <c r="H25" s="230"/>
      <c r="I25" s="230"/>
      <c r="J25" s="230"/>
      <c r="K25" s="231"/>
      <c r="L25" s="231"/>
      <c r="M25" s="231"/>
      <c r="N25" s="231"/>
      <c r="O25" s="130"/>
      <c r="P25" s="130"/>
      <c r="Q25" s="57"/>
      <c r="R25" s="34"/>
      <c r="S25" s="58"/>
      <c r="T25" s="130"/>
      <c r="U25" s="130"/>
      <c r="V25" s="45"/>
      <c r="W25" s="231"/>
      <c r="X25" s="231"/>
      <c r="Y25" s="231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</row>
    <row r="26" spans="1:142" ht="15" customHeight="1"/>
    <row r="27" spans="1:142" s="21" customFormat="1" ht="18" customHeight="1">
      <c r="A27" s="192" t="s">
        <v>58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142" s="21" customFormat="1" ht="6" customHeight="1" thickBot="1">
      <c r="K28" s="60"/>
      <c r="L28" s="60"/>
      <c r="M28" s="60"/>
      <c r="N28" s="60"/>
      <c r="O28" s="60"/>
      <c r="AC28" s="61"/>
      <c r="AD28" s="60"/>
      <c r="AE28" s="60"/>
      <c r="AF28" s="60"/>
      <c r="AG28" s="60"/>
      <c r="AH28" s="34"/>
    </row>
    <row r="29" spans="1:142" s="21" customFormat="1" ht="15" customHeight="1">
      <c r="A29" s="193" t="s">
        <v>59</v>
      </c>
      <c r="B29" s="196" t="s">
        <v>60</v>
      </c>
      <c r="C29" s="197"/>
      <c r="D29" s="198"/>
      <c r="E29" s="62"/>
      <c r="F29" s="203" t="str">
        <f>B33</f>
        <v>あづみ野クラブ</v>
      </c>
      <c r="G29" s="204"/>
      <c r="H29" s="204"/>
      <c r="I29" s="204"/>
      <c r="J29" s="204"/>
      <c r="K29" s="209" t="str">
        <f>B39</f>
        <v>竹千代Ａ</v>
      </c>
      <c r="L29" s="180"/>
      <c r="M29" s="180"/>
      <c r="N29" s="180"/>
      <c r="O29" s="210"/>
      <c r="P29" s="204" t="str">
        <f>B45</f>
        <v>ミックスキャロット</v>
      </c>
      <c r="Q29" s="204"/>
      <c r="R29" s="204"/>
      <c r="S29" s="204"/>
      <c r="T29" s="204"/>
      <c r="U29" s="204"/>
      <c r="V29" s="204"/>
      <c r="W29" s="204"/>
      <c r="X29" s="204"/>
      <c r="Y29" s="204"/>
      <c r="Z29" s="196" t="s">
        <v>61</v>
      </c>
      <c r="AA29" s="197"/>
      <c r="AB29" s="216"/>
      <c r="AC29" s="219" t="s">
        <v>62</v>
      </c>
      <c r="AD29" s="197"/>
      <c r="AE29" s="216"/>
      <c r="AF29" s="222" t="s">
        <v>63</v>
      </c>
      <c r="AG29" s="225" t="s">
        <v>64</v>
      </c>
      <c r="AH29" s="34"/>
    </row>
    <row r="30" spans="1:142" s="21" customFormat="1" ht="15" customHeight="1">
      <c r="A30" s="194"/>
      <c r="B30" s="148"/>
      <c r="C30" s="129"/>
      <c r="D30" s="199"/>
      <c r="E30" s="34"/>
      <c r="F30" s="205"/>
      <c r="G30" s="206"/>
      <c r="H30" s="206"/>
      <c r="I30" s="206"/>
      <c r="J30" s="206"/>
      <c r="K30" s="211"/>
      <c r="L30" s="153"/>
      <c r="M30" s="153"/>
      <c r="N30" s="153"/>
      <c r="O30" s="212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48"/>
      <c r="AA30" s="129"/>
      <c r="AB30" s="217"/>
      <c r="AC30" s="220"/>
      <c r="AD30" s="129"/>
      <c r="AE30" s="217"/>
      <c r="AF30" s="223"/>
      <c r="AG30" s="226"/>
      <c r="AH30" s="34"/>
    </row>
    <row r="31" spans="1:142" s="21" customFormat="1" ht="15" customHeight="1">
      <c r="A31" s="194"/>
      <c r="B31" s="148"/>
      <c r="C31" s="129"/>
      <c r="D31" s="199"/>
      <c r="E31" s="34"/>
      <c r="F31" s="205"/>
      <c r="G31" s="206"/>
      <c r="H31" s="206"/>
      <c r="I31" s="206"/>
      <c r="J31" s="206"/>
      <c r="K31" s="211"/>
      <c r="L31" s="153"/>
      <c r="M31" s="153"/>
      <c r="N31" s="153"/>
      <c r="O31" s="212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48"/>
      <c r="AA31" s="129"/>
      <c r="AB31" s="217"/>
      <c r="AC31" s="220"/>
      <c r="AD31" s="129"/>
      <c r="AE31" s="217"/>
      <c r="AF31" s="223"/>
      <c r="AG31" s="226"/>
      <c r="AH31" s="34"/>
      <c r="AJ31" s="137" t="s">
        <v>65</v>
      </c>
      <c r="AK31" s="228" t="s">
        <v>66</v>
      </c>
      <c r="BA31" s="34"/>
      <c r="BB31" s="34"/>
      <c r="BC31" s="34"/>
      <c r="BD31" s="34"/>
      <c r="BE31" s="34"/>
      <c r="BF31" s="175"/>
      <c r="BG31" s="175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175"/>
      <c r="BT31" s="175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</row>
    <row r="32" spans="1:142" s="21" customFormat="1" ht="15" customHeight="1" thickBot="1">
      <c r="A32" s="195"/>
      <c r="B32" s="200"/>
      <c r="C32" s="201"/>
      <c r="D32" s="202"/>
      <c r="E32" s="60"/>
      <c r="F32" s="207"/>
      <c r="G32" s="208"/>
      <c r="H32" s="208"/>
      <c r="I32" s="208"/>
      <c r="J32" s="208"/>
      <c r="K32" s="213"/>
      <c r="L32" s="214"/>
      <c r="M32" s="214"/>
      <c r="N32" s="214"/>
      <c r="O32" s="215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0"/>
      <c r="AA32" s="201"/>
      <c r="AB32" s="218"/>
      <c r="AC32" s="221"/>
      <c r="AD32" s="201"/>
      <c r="AE32" s="218"/>
      <c r="AF32" s="224"/>
      <c r="AG32" s="227"/>
      <c r="AH32" s="34"/>
      <c r="AJ32" s="137"/>
      <c r="AK32" s="137"/>
      <c r="BA32" s="34"/>
      <c r="BB32" s="34"/>
      <c r="BC32" s="34"/>
      <c r="BD32" s="34"/>
      <c r="BE32" s="34"/>
      <c r="BF32" s="175"/>
      <c r="BG32" s="175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175"/>
      <c r="BT32" s="175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</row>
    <row r="33" spans="1:142" ht="18" customHeight="1">
      <c r="A33" s="176" t="s">
        <v>141</v>
      </c>
      <c r="B33" s="179" t="str">
        <f>C5</f>
        <v>あづみ野クラブ</v>
      </c>
      <c r="C33" s="180"/>
      <c r="D33" s="181"/>
      <c r="E33" s="182" t="str">
        <f>IF($CB$89="A",CD91,IF($CB$89="B",CG91,CJ91))</f>
        <v/>
      </c>
      <c r="F33" s="183"/>
      <c r="G33" s="183"/>
      <c r="H33" s="183"/>
      <c r="I33" s="183"/>
      <c r="J33" s="184"/>
      <c r="K33" s="97">
        <f>COUNTIF(L36:L38,"○")</f>
        <v>2</v>
      </c>
      <c r="L33" s="97"/>
      <c r="M33" s="97" t="s">
        <v>67</v>
      </c>
      <c r="N33" s="97"/>
      <c r="O33" s="98">
        <f>COUNTIF(N36:N38,"○")</f>
        <v>0</v>
      </c>
      <c r="P33" s="97">
        <f>COUNTIF(Q36:Q38,"○")</f>
        <v>2</v>
      </c>
      <c r="Q33" s="97"/>
      <c r="R33" s="97" t="s">
        <v>68</v>
      </c>
      <c r="S33" s="97"/>
      <c r="T33" s="98">
        <f>COUNTIF(S36:S38,"○")</f>
        <v>1</v>
      </c>
      <c r="U33" s="97"/>
      <c r="V33" s="97"/>
      <c r="W33" s="97"/>
      <c r="X33" s="97"/>
      <c r="Y33" s="105"/>
      <c r="Z33" s="185">
        <f>COUNTIF(F34:Y34,"○")</f>
        <v>2</v>
      </c>
      <c r="AA33" s="187" t="s">
        <v>70</v>
      </c>
      <c r="AB33" s="188">
        <f>COUNTIF(J35:Y35,"○")</f>
        <v>0</v>
      </c>
      <c r="AC33" s="189">
        <f>IF(AE37=0,10,AC37/AE37)</f>
        <v>4</v>
      </c>
      <c r="AD33" s="190"/>
      <c r="AE33" s="191"/>
      <c r="AF33" s="173">
        <f>SUM(K36:K38,P36:P38)/SUM(O36:O38,T36:T38)</f>
        <v>1.140625</v>
      </c>
      <c r="AG33" s="174">
        <v>1</v>
      </c>
      <c r="AH33" s="148" t="str">
        <f>B33</f>
        <v>あづみ野クラブ</v>
      </c>
      <c r="AJ33" s="23">
        <f>SUM(Z33:AB38)</f>
        <v>2</v>
      </c>
      <c r="AK33" s="23">
        <f>AL33-AM33</f>
        <v>0</v>
      </c>
      <c r="AL33" s="23">
        <f>SUM(F33:Y33)</f>
        <v>5</v>
      </c>
      <c r="AM33" s="23">
        <f>SUM(AC37:AE38)</f>
        <v>5</v>
      </c>
      <c r="AS33" s="137">
        <f>RANK(Z33,Z33:Z50,1)</f>
        <v>3</v>
      </c>
      <c r="AT33" s="137">
        <f>RANK(AY33,AY33:AY50,1)</f>
        <v>3</v>
      </c>
      <c r="AU33" s="137">
        <f>RANK(AF33,AF33:AF50,1)</f>
        <v>2</v>
      </c>
      <c r="AV33" s="137">
        <f>AS33*100</f>
        <v>300</v>
      </c>
      <c r="AW33" s="137">
        <f>AT33*10</f>
        <v>30</v>
      </c>
      <c r="AX33" s="137">
        <f>SUM(AU33:AW38)</f>
        <v>332</v>
      </c>
      <c r="AY33" s="137">
        <f>AC33-AE33</f>
        <v>4</v>
      </c>
      <c r="AZ33" s="21"/>
      <c r="BA33" s="63"/>
      <c r="BB33" s="63"/>
      <c r="BC33" s="175"/>
      <c r="BD33" s="175"/>
      <c r="BE33" s="175"/>
      <c r="BF33" s="175"/>
      <c r="BG33" s="175"/>
      <c r="BH33" s="175"/>
      <c r="BI33" s="175"/>
      <c r="BJ33" s="175"/>
      <c r="BK33" s="64"/>
      <c r="BL33" s="64"/>
      <c r="BM33" s="64"/>
      <c r="BN33" s="64"/>
      <c r="BO33" s="64"/>
      <c r="BP33" s="175"/>
      <c r="BQ33" s="175"/>
      <c r="BR33" s="175"/>
      <c r="BS33" s="175"/>
      <c r="BT33" s="175"/>
      <c r="BU33" s="175"/>
      <c r="BV33" s="175"/>
      <c r="BW33" s="175"/>
      <c r="BX33" s="63"/>
      <c r="BY33" s="63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ht="13.5" hidden="1" customHeight="1">
      <c r="A34" s="177"/>
      <c r="B34" s="152"/>
      <c r="C34" s="153"/>
      <c r="D34" s="154"/>
      <c r="E34" s="159"/>
      <c r="F34" s="165"/>
      <c r="G34" s="165"/>
      <c r="H34" s="165"/>
      <c r="I34" s="165"/>
      <c r="J34" s="166"/>
      <c r="K34" s="93" t="str">
        <f>IF(K33&gt;O33,"○","　")</f>
        <v>○</v>
      </c>
      <c r="L34" s="93"/>
      <c r="M34" s="93"/>
      <c r="N34" s="93"/>
      <c r="O34" s="95"/>
      <c r="P34" s="93" t="str">
        <f>IF(P33&gt;T33,"○","　")</f>
        <v>○</v>
      </c>
      <c r="Q34" s="93"/>
      <c r="R34" s="93"/>
      <c r="S34" s="93"/>
      <c r="T34" s="95"/>
      <c r="U34" s="93"/>
      <c r="V34" s="93"/>
      <c r="W34" s="93"/>
      <c r="X34" s="93"/>
      <c r="Y34" s="106"/>
      <c r="Z34" s="186"/>
      <c r="AA34" s="133"/>
      <c r="AB34" s="135"/>
      <c r="AC34" s="141"/>
      <c r="AD34" s="142"/>
      <c r="AE34" s="143"/>
      <c r="AF34" s="145"/>
      <c r="AG34" s="147"/>
      <c r="AH34" s="148"/>
      <c r="AS34" s="137"/>
      <c r="AT34" s="137"/>
      <c r="AU34" s="137"/>
      <c r="AV34" s="137"/>
      <c r="AW34" s="137"/>
      <c r="AX34" s="137"/>
      <c r="AY34" s="137"/>
      <c r="AZ34" s="21"/>
      <c r="BA34" s="63"/>
      <c r="BB34" s="63"/>
      <c r="BC34" s="175"/>
      <c r="BD34" s="175"/>
      <c r="BE34" s="175"/>
      <c r="BF34" s="175"/>
      <c r="BG34" s="175"/>
      <c r="BH34" s="175"/>
      <c r="BI34" s="175"/>
      <c r="BJ34" s="175"/>
      <c r="BK34" s="64"/>
      <c r="BL34" s="64"/>
      <c r="BM34" s="64"/>
      <c r="BN34" s="64"/>
      <c r="BO34" s="64"/>
      <c r="BP34" s="175"/>
      <c r="BQ34" s="175"/>
      <c r="BR34" s="175"/>
      <c r="BS34" s="175"/>
      <c r="BT34" s="175"/>
      <c r="BU34" s="175"/>
      <c r="BV34" s="175"/>
      <c r="BW34" s="175"/>
      <c r="BX34" s="63"/>
      <c r="BY34" s="63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1:142" ht="13.5" hidden="1" customHeight="1">
      <c r="A35" s="177"/>
      <c r="B35" s="152"/>
      <c r="C35" s="153"/>
      <c r="D35" s="154"/>
      <c r="E35" s="159"/>
      <c r="F35" s="165"/>
      <c r="G35" s="165"/>
      <c r="H35" s="165"/>
      <c r="I35" s="165"/>
      <c r="J35" s="166"/>
      <c r="K35" s="93"/>
      <c r="L35" s="93"/>
      <c r="M35" s="93"/>
      <c r="N35" s="93"/>
      <c r="O35" s="95" t="str">
        <f>IF(O33&gt;K33,"○","　")</f>
        <v>　</v>
      </c>
      <c r="P35" s="93"/>
      <c r="Q35" s="93"/>
      <c r="R35" s="93"/>
      <c r="S35" s="93"/>
      <c r="T35" s="95" t="str">
        <f>IF(T33&gt;P33,"○","　")</f>
        <v>　</v>
      </c>
      <c r="U35" s="93"/>
      <c r="V35" s="93"/>
      <c r="W35" s="93"/>
      <c r="X35" s="93"/>
      <c r="Y35" s="106"/>
      <c r="Z35" s="186"/>
      <c r="AA35" s="133"/>
      <c r="AB35" s="135"/>
      <c r="AC35" s="141"/>
      <c r="AD35" s="142"/>
      <c r="AE35" s="143"/>
      <c r="AF35" s="145"/>
      <c r="AG35" s="147"/>
      <c r="AH35" s="148"/>
      <c r="AS35" s="137"/>
      <c r="AT35" s="137"/>
      <c r="AU35" s="137"/>
      <c r="AV35" s="137"/>
      <c r="AW35" s="137"/>
      <c r="AX35" s="137"/>
      <c r="AY35" s="137"/>
      <c r="AZ35" s="21"/>
      <c r="BA35" s="63"/>
      <c r="BB35" s="63"/>
      <c r="BC35" s="175"/>
      <c r="BD35" s="175"/>
      <c r="BE35" s="175"/>
      <c r="BF35" s="175"/>
      <c r="BG35" s="175"/>
      <c r="BH35" s="175"/>
      <c r="BI35" s="175"/>
      <c r="BJ35" s="175"/>
      <c r="BK35" s="64"/>
      <c r="BL35" s="64"/>
      <c r="BM35" s="64"/>
      <c r="BN35" s="64"/>
      <c r="BO35" s="64"/>
      <c r="BP35" s="175"/>
      <c r="BQ35" s="175"/>
      <c r="BR35" s="175"/>
      <c r="BS35" s="175"/>
      <c r="BT35" s="175"/>
      <c r="BU35" s="175"/>
      <c r="BV35" s="175"/>
      <c r="BW35" s="175"/>
      <c r="BX35" s="63"/>
      <c r="BY35" s="63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ht="18" customHeight="1">
      <c r="A36" s="177"/>
      <c r="B36" s="152"/>
      <c r="C36" s="153"/>
      <c r="D36" s="154"/>
      <c r="E36" s="159"/>
      <c r="F36" s="165"/>
      <c r="G36" s="165"/>
      <c r="H36" s="165"/>
      <c r="I36" s="165"/>
      <c r="J36" s="166"/>
      <c r="K36" s="93">
        <f>O11</f>
        <v>15</v>
      </c>
      <c r="L36" s="93" t="str">
        <f>IF(K36&gt;O36,"○","　")</f>
        <v>○</v>
      </c>
      <c r="M36" s="93" t="s">
        <v>71</v>
      </c>
      <c r="N36" s="93" t="str">
        <f>IF(O36&gt;K36,"○","　")</f>
        <v>　</v>
      </c>
      <c r="O36" s="95">
        <f>T11</f>
        <v>12</v>
      </c>
      <c r="P36" s="93">
        <f>O14</f>
        <v>11</v>
      </c>
      <c r="Q36" s="93" t="str">
        <f>IF(P36&gt;T36,"○","　")</f>
        <v>　</v>
      </c>
      <c r="R36" s="93" t="s">
        <v>72</v>
      </c>
      <c r="S36" s="93" t="str">
        <f>IF(T36&gt;P36,"○","　")</f>
        <v>○</v>
      </c>
      <c r="T36" s="95">
        <f>T14</f>
        <v>15</v>
      </c>
      <c r="U36" s="93"/>
      <c r="V36" s="93"/>
      <c r="W36" s="93"/>
      <c r="X36" s="93"/>
      <c r="Y36" s="106"/>
      <c r="Z36" s="186"/>
      <c r="AA36" s="133"/>
      <c r="AB36" s="135"/>
      <c r="AC36" s="141"/>
      <c r="AD36" s="142"/>
      <c r="AE36" s="143"/>
      <c r="AF36" s="145"/>
      <c r="AG36" s="147"/>
      <c r="AH36" s="148"/>
      <c r="AS36" s="137"/>
      <c r="AT36" s="137"/>
      <c r="AU36" s="137"/>
      <c r="AV36" s="137"/>
      <c r="AW36" s="137"/>
      <c r="AX36" s="137"/>
      <c r="AY36" s="137"/>
      <c r="AZ36" s="21"/>
      <c r="BA36" s="63"/>
      <c r="BB36" s="63"/>
      <c r="BC36" s="175"/>
      <c r="BD36" s="175"/>
      <c r="BE36" s="175"/>
      <c r="BF36" s="175"/>
      <c r="BG36" s="175"/>
      <c r="BH36" s="175"/>
      <c r="BI36" s="175"/>
      <c r="BJ36" s="175"/>
      <c r="BK36" s="64"/>
      <c r="BL36" s="64"/>
      <c r="BM36" s="64"/>
      <c r="BN36" s="64"/>
      <c r="BO36" s="64"/>
      <c r="BP36" s="175"/>
      <c r="BQ36" s="175"/>
      <c r="BR36" s="175"/>
      <c r="BS36" s="175"/>
      <c r="BT36" s="175"/>
      <c r="BU36" s="175"/>
      <c r="BV36" s="175"/>
      <c r="BW36" s="175"/>
      <c r="BX36" s="63"/>
      <c r="BY36" s="63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ht="18" customHeight="1">
      <c r="A37" s="177"/>
      <c r="B37" s="152"/>
      <c r="C37" s="153"/>
      <c r="D37" s="154"/>
      <c r="E37" s="159"/>
      <c r="F37" s="165"/>
      <c r="G37" s="165"/>
      <c r="H37" s="165"/>
      <c r="I37" s="165"/>
      <c r="J37" s="166"/>
      <c r="K37" s="93">
        <f>O12</f>
        <v>17</v>
      </c>
      <c r="L37" s="93" t="str">
        <f>IF(K37&gt;O37,"○","　")</f>
        <v>○</v>
      </c>
      <c r="M37" s="93" t="s">
        <v>73</v>
      </c>
      <c r="N37" s="93" t="str">
        <f>IF(O37&gt;K37,"○","　")</f>
        <v>　</v>
      </c>
      <c r="O37" s="95">
        <f>T12</f>
        <v>15</v>
      </c>
      <c r="P37" s="93">
        <f>O15</f>
        <v>15</v>
      </c>
      <c r="Q37" s="93" t="str">
        <f>IF(P37&gt;T37,"○","　")</f>
        <v>○</v>
      </c>
      <c r="R37" s="93" t="s">
        <v>73</v>
      </c>
      <c r="S37" s="93" t="str">
        <f>IF(T37&gt;P37,"○","　")</f>
        <v>　</v>
      </c>
      <c r="T37" s="95">
        <f>T15</f>
        <v>11</v>
      </c>
      <c r="U37" s="93"/>
      <c r="V37" s="93"/>
      <c r="W37" s="93"/>
      <c r="X37" s="93"/>
      <c r="Y37" s="106"/>
      <c r="Z37" s="186"/>
      <c r="AA37" s="133"/>
      <c r="AB37" s="135"/>
      <c r="AC37" s="131">
        <f>SUM(F33,K33,P33)</f>
        <v>4</v>
      </c>
      <c r="AD37" s="133" t="s">
        <v>73</v>
      </c>
      <c r="AE37" s="135">
        <f>SUM(J33,O33,T33)</f>
        <v>1</v>
      </c>
      <c r="AF37" s="145"/>
      <c r="AG37" s="147"/>
      <c r="AH37" s="148"/>
      <c r="AS37" s="137"/>
      <c r="AT37" s="137"/>
      <c r="AU37" s="137"/>
      <c r="AV37" s="137"/>
      <c r="AW37" s="137"/>
      <c r="AX37" s="137"/>
      <c r="AY37" s="137"/>
      <c r="AZ37" s="21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ht="18" customHeight="1">
      <c r="A38" s="177"/>
      <c r="B38" s="155"/>
      <c r="C38" s="156"/>
      <c r="D38" s="157"/>
      <c r="E38" s="160"/>
      <c r="F38" s="168"/>
      <c r="G38" s="168"/>
      <c r="H38" s="168"/>
      <c r="I38" s="168"/>
      <c r="J38" s="169"/>
      <c r="K38" s="93">
        <f>O13</f>
        <v>0</v>
      </c>
      <c r="L38" s="93" t="str">
        <f>IF(K38&gt;O38,"○","　")</f>
        <v>　</v>
      </c>
      <c r="M38" s="93" t="s">
        <v>30</v>
      </c>
      <c r="N38" s="93" t="str">
        <f>IF(O38&gt;K38,"○","　")</f>
        <v>　</v>
      </c>
      <c r="O38" s="95">
        <f>T13</f>
        <v>0</v>
      </c>
      <c r="P38" s="93">
        <f>O16</f>
        <v>15</v>
      </c>
      <c r="Q38" s="93" t="str">
        <f>IF(P38&gt;T38,"○","　")</f>
        <v>○</v>
      </c>
      <c r="R38" s="93" t="s">
        <v>30</v>
      </c>
      <c r="S38" s="93" t="str">
        <f>IF(T38&gt;P38,"○","　")</f>
        <v>　</v>
      </c>
      <c r="T38" s="95">
        <f>T16</f>
        <v>11</v>
      </c>
      <c r="U38" s="93"/>
      <c r="V38" s="93"/>
      <c r="W38" s="93"/>
      <c r="X38" s="93"/>
      <c r="Y38" s="106"/>
      <c r="Z38" s="186"/>
      <c r="AA38" s="133"/>
      <c r="AB38" s="135"/>
      <c r="AC38" s="132"/>
      <c r="AD38" s="134"/>
      <c r="AE38" s="136"/>
      <c r="AF38" s="146"/>
      <c r="AG38" s="147"/>
      <c r="AH38" s="148"/>
      <c r="AS38" s="137"/>
      <c r="AT38" s="137"/>
      <c r="AU38" s="137"/>
      <c r="AV38" s="137"/>
      <c r="AW38" s="137"/>
      <c r="AX38" s="137"/>
      <c r="AY38" s="137"/>
      <c r="AZ38" s="21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ht="18" customHeight="1">
      <c r="A39" s="177"/>
      <c r="B39" s="149" t="str">
        <f>C6</f>
        <v>竹千代Ａ</v>
      </c>
      <c r="C39" s="150"/>
      <c r="D39" s="151"/>
      <c r="E39" s="158" t="str">
        <f>IF($CB$89="A",CD92,IF($CB$89="B",CG92,CJ92))</f>
        <v/>
      </c>
      <c r="F39" s="100">
        <f>COUNTIF(G42:G44,"○")</f>
        <v>0</v>
      </c>
      <c r="G39" s="100"/>
      <c r="H39" s="100" t="str">
        <f>M33</f>
        <v>①</v>
      </c>
      <c r="I39" s="100"/>
      <c r="J39" s="101">
        <f>COUNTIF(I42:I44,"○")</f>
        <v>2</v>
      </c>
      <c r="K39" s="161"/>
      <c r="L39" s="162"/>
      <c r="M39" s="162"/>
      <c r="N39" s="162"/>
      <c r="O39" s="163"/>
      <c r="P39" s="100">
        <f>COUNTIF(Q42:Q44,"○")</f>
        <v>0</v>
      </c>
      <c r="Q39" s="100"/>
      <c r="R39" s="100" t="s">
        <v>69</v>
      </c>
      <c r="S39" s="100"/>
      <c r="T39" s="101">
        <f>COUNTIF(S42:S44,"○")</f>
        <v>2</v>
      </c>
      <c r="U39" s="100"/>
      <c r="V39" s="100"/>
      <c r="W39" s="100"/>
      <c r="X39" s="100"/>
      <c r="Y39" s="107"/>
      <c r="Z39" s="170">
        <f>COUNTIF(F40:Y40,"○")</f>
        <v>0</v>
      </c>
      <c r="AA39" s="171" t="s">
        <v>73</v>
      </c>
      <c r="AB39" s="172">
        <f>COUNTIF(J41:Y41,"○")</f>
        <v>2</v>
      </c>
      <c r="AC39" s="138">
        <f>IF(AE43=0,10,AC43/AE43)</f>
        <v>0</v>
      </c>
      <c r="AD39" s="139"/>
      <c r="AE39" s="140"/>
      <c r="AF39" s="144">
        <f>SUM(F42:F44,P42:P44)/SUM(J42:J44,T42:T44)</f>
        <v>0.43548387096774194</v>
      </c>
      <c r="AG39" s="147">
        <v>3</v>
      </c>
      <c r="AH39" s="148" t="str">
        <f>B39</f>
        <v>竹千代Ａ</v>
      </c>
      <c r="AJ39" s="23">
        <f>SUM(Z39:AB44)</f>
        <v>2</v>
      </c>
      <c r="AK39" s="23">
        <f>AL39-AM39</f>
        <v>0</v>
      </c>
      <c r="AL39" s="23">
        <f>SUM(F39:Y39)</f>
        <v>4</v>
      </c>
      <c r="AM39" s="23">
        <f>SUM(AC43:AE44)</f>
        <v>4</v>
      </c>
      <c r="AS39" s="137">
        <f>RANK(Z39,Z33:Z50,1)</f>
        <v>1</v>
      </c>
      <c r="AT39" s="137">
        <f>RANK(AY39,AY33:AY50,1)</f>
        <v>1</v>
      </c>
      <c r="AU39" s="137">
        <f>RANK(AF39,AF33:AF50,1)</f>
        <v>1</v>
      </c>
      <c r="AV39" s="137">
        <f>AS39*100</f>
        <v>100</v>
      </c>
      <c r="AW39" s="137">
        <f>AT39*10</f>
        <v>10</v>
      </c>
      <c r="AX39" s="137">
        <f>SUM(AU39:AW44)</f>
        <v>111</v>
      </c>
      <c r="AY39" s="137">
        <f>AC39-AE39</f>
        <v>0</v>
      </c>
      <c r="AZ39" s="21"/>
      <c r="BA39" s="63"/>
      <c r="BB39" s="63"/>
      <c r="BC39" s="63"/>
      <c r="BD39" s="34"/>
      <c r="BE39" s="34"/>
      <c r="BF39" s="129"/>
      <c r="BG39" s="129"/>
      <c r="BH39" s="34"/>
      <c r="BI39" s="34"/>
      <c r="BJ39" s="63"/>
      <c r="BK39" s="63"/>
      <c r="BL39" s="63"/>
      <c r="BM39" s="63"/>
      <c r="BN39" s="63"/>
      <c r="BO39" s="63"/>
      <c r="BP39" s="63"/>
      <c r="BQ39" s="34"/>
      <c r="BR39" s="34"/>
      <c r="BS39" s="129"/>
      <c r="BT39" s="129"/>
      <c r="BU39" s="34"/>
      <c r="BV39" s="34"/>
      <c r="BW39" s="63"/>
      <c r="BX39" s="63"/>
      <c r="BY39" s="63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ht="13.5" hidden="1" customHeight="1">
      <c r="A40" s="177"/>
      <c r="B40" s="152"/>
      <c r="C40" s="153"/>
      <c r="D40" s="154"/>
      <c r="E40" s="159"/>
      <c r="F40" s="93" t="str">
        <f>IF(F39&gt;J39,"○","　")</f>
        <v>　</v>
      </c>
      <c r="G40" s="93"/>
      <c r="H40" s="93"/>
      <c r="I40" s="93"/>
      <c r="J40" s="95"/>
      <c r="K40" s="164"/>
      <c r="L40" s="165"/>
      <c r="M40" s="165"/>
      <c r="N40" s="165"/>
      <c r="O40" s="166"/>
      <c r="P40" s="93" t="str">
        <f>IF(P39&gt;T39,"○","　")</f>
        <v>　</v>
      </c>
      <c r="Q40" s="93"/>
      <c r="R40" s="93"/>
      <c r="S40" s="93"/>
      <c r="T40" s="95"/>
      <c r="U40" s="93"/>
      <c r="V40" s="93"/>
      <c r="W40" s="93"/>
      <c r="X40" s="93"/>
      <c r="Y40" s="106"/>
      <c r="Z40" s="170"/>
      <c r="AA40" s="171"/>
      <c r="AB40" s="172"/>
      <c r="AC40" s="141"/>
      <c r="AD40" s="142"/>
      <c r="AE40" s="143"/>
      <c r="AF40" s="145"/>
      <c r="AG40" s="147"/>
      <c r="AH40" s="148"/>
      <c r="AS40" s="137"/>
      <c r="AT40" s="137"/>
      <c r="AU40" s="137"/>
      <c r="AV40" s="137"/>
      <c r="AW40" s="137"/>
      <c r="AX40" s="137"/>
      <c r="AY40" s="137"/>
      <c r="AZ40" s="21"/>
      <c r="BA40" s="63"/>
      <c r="BB40" s="63"/>
      <c r="BC40" s="63"/>
      <c r="BD40" s="34"/>
      <c r="BE40" s="34"/>
      <c r="BF40" s="34"/>
      <c r="BG40" s="34"/>
      <c r="BH40" s="34"/>
      <c r="BI40" s="34"/>
      <c r="BJ40" s="63"/>
      <c r="BK40" s="63"/>
      <c r="BL40" s="63"/>
      <c r="BM40" s="63"/>
      <c r="BN40" s="63"/>
      <c r="BO40" s="63"/>
      <c r="BP40" s="63"/>
      <c r="BQ40" s="34"/>
      <c r="BR40" s="34"/>
      <c r="BS40" s="34"/>
      <c r="BT40" s="34"/>
      <c r="BU40" s="34"/>
      <c r="BV40" s="34"/>
      <c r="BW40" s="63"/>
      <c r="BX40" s="63"/>
      <c r="BY40" s="63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1:142" ht="13.5" hidden="1" customHeight="1">
      <c r="A41" s="177"/>
      <c r="B41" s="152"/>
      <c r="C41" s="153"/>
      <c r="D41" s="154"/>
      <c r="E41" s="159"/>
      <c r="F41" s="93"/>
      <c r="G41" s="93"/>
      <c r="H41" s="93"/>
      <c r="I41" s="93"/>
      <c r="J41" s="95" t="str">
        <f>IF(J39&gt;F39,"○","　")</f>
        <v>○</v>
      </c>
      <c r="K41" s="164"/>
      <c r="L41" s="165"/>
      <c r="M41" s="165"/>
      <c r="N41" s="165"/>
      <c r="O41" s="166"/>
      <c r="P41" s="93"/>
      <c r="Q41" s="93"/>
      <c r="R41" s="93"/>
      <c r="S41" s="93"/>
      <c r="T41" s="95" t="str">
        <f>IF(T39&gt;P39,"○","　")</f>
        <v>○</v>
      </c>
      <c r="U41" s="93"/>
      <c r="V41" s="93"/>
      <c r="W41" s="93"/>
      <c r="X41" s="93"/>
      <c r="Y41" s="106"/>
      <c r="Z41" s="170"/>
      <c r="AA41" s="171"/>
      <c r="AB41" s="172"/>
      <c r="AC41" s="141"/>
      <c r="AD41" s="142"/>
      <c r="AE41" s="143"/>
      <c r="AF41" s="145"/>
      <c r="AG41" s="147"/>
      <c r="AH41" s="148"/>
      <c r="AS41" s="137"/>
      <c r="AT41" s="137"/>
      <c r="AU41" s="137"/>
      <c r="AV41" s="137"/>
      <c r="AW41" s="137"/>
      <c r="AX41" s="137"/>
      <c r="AY41" s="137"/>
      <c r="AZ41" s="21"/>
      <c r="BA41" s="63"/>
      <c r="BB41" s="63"/>
      <c r="BC41" s="63"/>
      <c r="BD41" s="34"/>
      <c r="BE41" s="34"/>
      <c r="BF41" s="34"/>
      <c r="BG41" s="34"/>
      <c r="BH41" s="34"/>
      <c r="BI41" s="34"/>
      <c r="BJ41" s="63"/>
      <c r="BK41" s="63"/>
      <c r="BL41" s="63"/>
      <c r="BM41" s="63"/>
      <c r="BN41" s="63"/>
      <c r="BO41" s="63"/>
      <c r="BP41" s="63"/>
      <c r="BQ41" s="34"/>
      <c r="BR41" s="34"/>
      <c r="BS41" s="34"/>
      <c r="BT41" s="34"/>
      <c r="BU41" s="34"/>
      <c r="BV41" s="34"/>
      <c r="BW41" s="63"/>
      <c r="BX41" s="63"/>
      <c r="BY41" s="63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ht="18" customHeight="1">
      <c r="A42" s="177"/>
      <c r="B42" s="152"/>
      <c r="C42" s="153"/>
      <c r="D42" s="154"/>
      <c r="E42" s="159"/>
      <c r="F42" s="93">
        <f>O36</f>
        <v>12</v>
      </c>
      <c r="G42" s="93" t="str">
        <f>IF(F42&gt;J42,"○","　")</f>
        <v>　</v>
      </c>
      <c r="H42" s="93" t="s">
        <v>72</v>
      </c>
      <c r="I42" s="93" t="str">
        <f>IF(J42&gt;F42,"○","　")</f>
        <v>○</v>
      </c>
      <c r="J42" s="95">
        <f>K36</f>
        <v>15</v>
      </c>
      <c r="K42" s="164"/>
      <c r="L42" s="165"/>
      <c r="M42" s="165"/>
      <c r="N42" s="165"/>
      <c r="O42" s="166"/>
      <c r="P42" s="93">
        <f>O17</f>
        <v>0</v>
      </c>
      <c r="Q42" s="93" t="str">
        <f>IF(P42&gt;T42,"○","　")</f>
        <v>　</v>
      </c>
      <c r="R42" s="93" t="s">
        <v>71</v>
      </c>
      <c r="S42" s="93" t="str">
        <f>IF(T42&gt;P42,"○","　")</f>
        <v>○</v>
      </c>
      <c r="T42" s="95">
        <f>T17</f>
        <v>15</v>
      </c>
      <c r="U42" s="93"/>
      <c r="V42" s="93"/>
      <c r="W42" s="93"/>
      <c r="X42" s="93"/>
      <c r="Y42" s="106"/>
      <c r="Z42" s="170"/>
      <c r="AA42" s="171"/>
      <c r="AB42" s="172"/>
      <c r="AC42" s="141"/>
      <c r="AD42" s="142"/>
      <c r="AE42" s="143"/>
      <c r="AF42" s="145"/>
      <c r="AG42" s="147"/>
      <c r="AH42" s="148"/>
      <c r="AS42" s="137"/>
      <c r="AT42" s="137"/>
      <c r="AU42" s="137"/>
      <c r="AV42" s="137"/>
      <c r="AW42" s="137"/>
      <c r="AX42" s="137"/>
      <c r="AY42" s="137"/>
      <c r="AZ42" s="21"/>
      <c r="BA42" s="129"/>
      <c r="BB42" s="129"/>
      <c r="BC42" s="63"/>
      <c r="BD42" s="34"/>
      <c r="BE42" s="34"/>
      <c r="BF42" s="129"/>
      <c r="BG42" s="129"/>
      <c r="BH42" s="34"/>
      <c r="BI42" s="34"/>
      <c r="BJ42" s="63"/>
      <c r="BK42" s="129"/>
      <c r="BL42" s="129"/>
      <c r="BM42" s="63"/>
      <c r="BN42" s="129"/>
      <c r="BO42" s="129"/>
      <c r="BP42" s="63"/>
      <c r="BQ42" s="34"/>
      <c r="BR42" s="34"/>
      <c r="BS42" s="129"/>
      <c r="BT42" s="129"/>
      <c r="BU42" s="34"/>
      <c r="BV42" s="34"/>
      <c r="BW42" s="63"/>
      <c r="BX42" s="129"/>
      <c r="BY42" s="12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ht="18" customHeight="1">
      <c r="A43" s="177"/>
      <c r="B43" s="152"/>
      <c r="C43" s="153"/>
      <c r="D43" s="154"/>
      <c r="E43" s="159"/>
      <c r="F43" s="93">
        <f>O37</f>
        <v>15</v>
      </c>
      <c r="G43" s="93" t="str">
        <f>IF(F43&gt;J43,"○","　")</f>
        <v>　</v>
      </c>
      <c r="H43" s="93" t="s">
        <v>70</v>
      </c>
      <c r="I43" s="93" t="str">
        <f>IF(J43&gt;F43,"○","　")</f>
        <v>○</v>
      </c>
      <c r="J43" s="95">
        <f>K37</f>
        <v>17</v>
      </c>
      <c r="K43" s="164"/>
      <c r="L43" s="165"/>
      <c r="M43" s="165"/>
      <c r="N43" s="165"/>
      <c r="O43" s="166"/>
      <c r="P43" s="93">
        <f>O18</f>
        <v>0</v>
      </c>
      <c r="Q43" s="93" t="str">
        <f>IF(P43&gt;T43,"○","　")</f>
        <v>　</v>
      </c>
      <c r="R43" s="93" t="s">
        <v>73</v>
      </c>
      <c r="S43" s="93" t="str">
        <f>IF(T43&gt;P43,"○","　")</f>
        <v>○</v>
      </c>
      <c r="T43" s="95">
        <f>T18</f>
        <v>15</v>
      </c>
      <c r="U43" s="93"/>
      <c r="V43" s="93"/>
      <c r="W43" s="93"/>
      <c r="X43" s="93"/>
      <c r="Y43" s="106"/>
      <c r="Z43" s="170"/>
      <c r="AA43" s="171"/>
      <c r="AB43" s="172"/>
      <c r="AC43" s="131">
        <f>SUM(F39,P39)</f>
        <v>0</v>
      </c>
      <c r="AD43" s="133" t="s">
        <v>73</v>
      </c>
      <c r="AE43" s="135">
        <f>SUM(J39,T39)</f>
        <v>4</v>
      </c>
      <c r="AF43" s="145"/>
      <c r="AG43" s="147"/>
      <c r="AH43" s="148"/>
      <c r="AS43" s="137"/>
      <c r="AT43" s="137"/>
      <c r="AU43" s="137"/>
      <c r="AV43" s="137"/>
      <c r="AW43" s="137"/>
      <c r="AX43" s="137"/>
      <c r="AY43" s="137"/>
      <c r="AZ43" s="21"/>
      <c r="BA43" s="129"/>
      <c r="BB43" s="129"/>
      <c r="BC43" s="63"/>
      <c r="BD43" s="34"/>
      <c r="BE43" s="34"/>
      <c r="BF43" s="129"/>
      <c r="BG43" s="129"/>
      <c r="BH43" s="34"/>
      <c r="BI43" s="34"/>
      <c r="BJ43" s="63"/>
      <c r="BK43" s="129"/>
      <c r="BL43" s="129"/>
      <c r="BM43" s="63"/>
      <c r="BN43" s="129"/>
      <c r="BO43" s="129"/>
      <c r="BP43" s="63"/>
      <c r="BQ43" s="34"/>
      <c r="BR43" s="34"/>
      <c r="BS43" s="129"/>
      <c r="BT43" s="129"/>
      <c r="BU43" s="34"/>
      <c r="BV43" s="34"/>
      <c r="BW43" s="63"/>
      <c r="BX43" s="129"/>
      <c r="BY43" s="12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ht="18" customHeight="1">
      <c r="A44" s="177"/>
      <c r="B44" s="155"/>
      <c r="C44" s="156"/>
      <c r="D44" s="157"/>
      <c r="E44" s="160"/>
      <c r="F44" s="93">
        <f>O38</f>
        <v>0</v>
      </c>
      <c r="G44" s="93" t="str">
        <f>IF(F44&gt;J44,"○","　")</f>
        <v>　</v>
      </c>
      <c r="H44" s="93" t="s">
        <v>74</v>
      </c>
      <c r="I44" s="93" t="str">
        <f>IF(J44&gt;F44,"○","　")</f>
        <v>　</v>
      </c>
      <c r="J44" s="95">
        <f>K38</f>
        <v>0</v>
      </c>
      <c r="K44" s="167"/>
      <c r="L44" s="168"/>
      <c r="M44" s="168"/>
      <c r="N44" s="168"/>
      <c r="O44" s="169"/>
      <c r="P44" s="93">
        <f>O19</f>
        <v>0</v>
      </c>
      <c r="Q44" s="93" t="str">
        <f>IF(P44&gt;T44,"○","　")</f>
        <v>　</v>
      </c>
      <c r="R44" s="93" t="s">
        <v>30</v>
      </c>
      <c r="S44" s="93" t="str">
        <f>IF(T44&gt;P44,"○","　")</f>
        <v>　</v>
      </c>
      <c r="T44" s="95">
        <f>T19</f>
        <v>0</v>
      </c>
      <c r="U44" s="93"/>
      <c r="V44" s="93"/>
      <c r="W44" s="93"/>
      <c r="X44" s="93"/>
      <c r="Y44" s="106"/>
      <c r="Z44" s="170"/>
      <c r="AA44" s="171"/>
      <c r="AB44" s="172"/>
      <c r="AC44" s="132"/>
      <c r="AD44" s="134"/>
      <c r="AE44" s="136"/>
      <c r="AF44" s="146"/>
      <c r="AG44" s="147"/>
      <c r="AH44" s="148"/>
      <c r="AS44" s="137"/>
      <c r="AT44" s="137"/>
      <c r="AU44" s="137"/>
      <c r="AV44" s="137"/>
      <c r="AW44" s="137"/>
      <c r="AX44" s="137"/>
      <c r="AY44" s="137"/>
      <c r="AZ44" s="21"/>
      <c r="BA44" s="63"/>
      <c r="BB44" s="63"/>
      <c r="BC44" s="63"/>
      <c r="BD44" s="34"/>
      <c r="BE44" s="34"/>
      <c r="BF44" s="129"/>
      <c r="BG44" s="129"/>
      <c r="BH44" s="34"/>
      <c r="BI44" s="34"/>
      <c r="BJ44" s="63"/>
      <c r="BK44" s="63"/>
      <c r="BL44" s="63"/>
      <c r="BM44" s="63"/>
      <c r="BN44" s="63"/>
      <c r="BO44" s="63"/>
      <c r="BP44" s="63"/>
      <c r="BQ44" s="34"/>
      <c r="BR44" s="34"/>
      <c r="BS44" s="129"/>
      <c r="BT44" s="129"/>
      <c r="BU44" s="34"/>
      <c r="BV44" s="34"/>
      <c r="BW44" s="63"/>
      <c r="BX44" s="63"/>
      <c r="BY44" s="63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ht="18" customHeight="1">
      <c r="A45" s="177"/>
      <c r="B45" s="149" t="str">
        <f>P5</f>
        <v>ミックスキャロット</v>
      </c>
      <c r="C45" s="150"/>
      <c r="D45" s="151"/>
      <c r="E45" s="158" t="str">
        <f>IF($CB$89="A",CD93,IF($CB$89="B",CG93,CJ93))</f>
        <v/>
      </c>
      <c r="F45" s="100">
        <f>COUNTIF(G48:G50,"○")</f>
        <v>1</v>
      </c>
      <c r="G45" s="100"/>
      <c r="H45" s="100" t="str">
        <f>R33</f>
        <v>③</v>
      </c>
      <c r="I45" s="100"/>
      <c r="J45" s="101">
        <f>COUNTIF(I48:I50,"○")</f>
        <v>2</v>
      </c>
      <c r="K45" s="100">
        <f>COUNTIF(L48:L50,"○")</f>
        <v>2</v>
      </c>
      <c r="L45" s="100"/>
      <c r="M45" s="100" t="str">
        <f>R39</f>
        <v>⑤</v>
      </c>
      <c r="N45" s="100"/>
      <c r="O45" s="101">
        <f>COUNTIF(N48:N50,"○")</f>
        <v>0</v>
      </c>
      <c r="P45" s="161"/>
      <c r="Q45" s="162"/>
      <c r="R45" s="162"/>
      <c r="S45" s="162"/>
      <c r="T45" s="163"/>
      <c r="U45" s="100"/>
      <c r="V45" s="100"/>
      <c r="W45" s="100"/>
      <c r="X45" s="100"/>
      <c r="Y45" s="107"/>
      <c r="Z45" s="170">
        <f>COUNTIF(F46:Y46,"○")</f>
        <v>1</v>
      </c>
      <c r="AA45" s="171" t="s">
        <v>73</v>
      </c>
      <c r="AB45" s="172">
        <f>COUNTIF(J47:Y47,"○")</f>
        <v>1</v>
      </c>
      <c r="AC45" s="138">
        <f>IF(AE49=0,10,AC49/AE49)</f>
        <v>1.5</v>
      </c>
      <c r="AD45" s="139"/>
      <c r="AE45" s="140"/>
      <c r="AF45" s="144">
        <f>SUM(F48:F50,K48:K50)/SUM(J48:J50,O48:O50)</f>
        <v>1.6341463414634145</v>
      </c>
      <c r="AG45" s="147">
        <v>2</v>
      </c>
      <c r="AH45" s="148" t="str">
        <f>B45</f>
        <v>ミックスキャロット</v>
      </c>
      <c r="AJ45" s="23">
        <f>SUM(Z45:AB50)</f>
        <v>2</v>
      </c>
      <c r="AK45" s="23">
        <f>AL45-AM45</f>
        <v>0</v>
      </c>
      <c r="AL45" s="23">
        <f>SUM(F45:Y45)</f>
        <v>5</v>
      </c>
      <c r="AM45" s="23">
        <f>SUM(AC49:AE50)</f>
        <v>5</v>
      </c>
      <c r="AS45" s="137">
        <f>RANK(Z45,Z33:Z50,1)</f>
        <v>2</v>
      </c>
      <c r="AT45" s="137">
        <f>RANK(AY45,AY33:AY50,1)</f>
        <v>2</v>
      </c>
      <c r="AU45" s="137">
        <f>RANK(AF45,AF33:AF50,1)</f>
        <v>3</v>
      </c>
      <c r="AV45" s="137">
        <f>AS45*100</f>
        <v>200</v>
      </c>
      <c r="AW45" s="137">
        <f>AT45*10</f>
        <v>20</v>
      </c>
      <c r="AX45" s="137">
        <f>SUM(AU45:AW50)</f>
        <v>223</v>
      </c>
      <c r="AY45" s="137">
        <f>AC45-AE45</f>
        <v>1.5</v>
      </c>
      <c r="AZ45" s="21"/>
      <c r="BA45" s="129"/>
      <c r="BB45" s="129"/>
      <c r="BC45" s="129"/>
      <c r="BD45" s="129"/>
      <c r="BE45" s="63"/>
      <c r="BF45" s="63"/>
      <c r="BG45" s="63"/>
      <c r="BH45" s="63"/>
      <c r="BI45" s="129"/>
      <c r="BJ45" s="129"/>
      <c r="BK45" s="129"/>
      <c r="BL45" s="129"/>
      <c r="BM45" s="63"/>
      <c r="BN45" s="130"/>
      <c r="BO45" s="130"/>
      <c r="BP45" s="130"/>
      <c r="BQ45" s="130"/>
      <c r="BR45" s="63"/>
      <c r="BS45" s="63"/>
      <c r="BT45" s="63"/>
      <c r="BU45" s="63"/>
      <c r="BV45" s="129"/>
      <c r="BW45" s="129"/>
      <c r="BX45" s="129"/>
      <c r="BY45" s="129"/>
      <c r="BZ45" s="65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ht="13.5" hidden="1" customHeight="1">
      <c r="A46" s="177"/>
      <c r="B46" s="152"/>
      <c r="C46" s="153"/>
      <c r="D46" s="154"/>
      <c r="E46" s="159"/>
      <c r="F46" s="93" t="str">
        <f>IF(F45&gt;J45,"○","　")</f>
        <v>　</v>
      </c>
      <c r="G46" s="93"/>
      <c r="H46" s="93"/>
      <c r="I46" s="93"/>
      <c r="J46" s="95"/>
      <c r="K46" s="93" t="str">
        <f>IF(K45&gt;O45,"○","　")</f>
        <v>○</v>
      </c>
      <c r="L46" s="93"/>
      <c r="M46" s="93"/>
      <c r="N46" s="93"/>
      <c r="O46" s="95"/>
      <c r="P46" s="164"/>
      <c r="Q46" s="165"/>
      <c r="R46" s="165"/>
      <c r="S46" s="165"/>
      <c r="T46" s="166"/>
      <c r="U46" s="93"/>
      <c r="V46" s="93"/>
      <c r="W46" s="93"/>
      <c r="X46" s="93"/>
      <c r="Y46" s="106"/>
      <c r="Z46" s="170"/>
      <c r="AA46" s="171"/>
      <c r="AB46" s="172"/>
      <c r="AC46" s="141"/>
      <c r="AD46" s="142"/>
      <c r="AE46" s="143"/>
      <c r="AF46" s="145"/>
      <c r="AG46" s="147"/>
      <c r="AH46" s="148"/>
      <c r="AS46" s="137"/>
      <c r="AT46" s="137"/>
      <c r="AU46" s="137"/>
      <c r="AV46" s="137"/>
      <c r="AW46" s="137"/>
      <c r="AX46" s="137"/>
      <c r="AY46" s="137"/>
      <c r="AZ46" s="21"/>
      <c r="BA46" s="129"/>
      <c r="BB46" s="129"/>
      <c r="BC46" s="129"/>
      <c r="BD46" s="129"/>
      <c r="BE46" s="63"/>
      <c r="BF46" s="63"/>
      <c r="BG46" s="63"/>
      <c r="BH46" s="63"/>
      <c r="BI46" s="129"/>
      <c r="BJ46" s="129"/>
      <c r="BK46" s="129"/>
      <c r="BL46" s="129"/>
      <c r="BM46" s="63"/>
      <c r="BN46" s="130"/>
      <c r="BO46" s="130"/>
      <c r="BP46" s="130"/>
      <c r="BQ46" s="130"/>
      <c r="BR46" s="63"/>
      <c r="BS46" s="63"/>
      <c r="BT46" s="63"/>
      <c r="BU46" s="63"/>
      <c r="BV46" s="129"/>
      <c r="BW46" s="129"/>
      <c r="BX46" s="129"/>
      <c r="BY46" s="129"/>
      <c r="BZ46" s="65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1:142" ht="13.5" hidden="1" customHeight="1">
      <c r="A47" s="177"/>
      <c r="B47" s="152"/>
      <c r="C47" s="153"/>
      <c r="D47" s="154"/>
      <c r="E47" s="159"/>
      <c r="F47" s="93"/>
      <c r="G47" s="93"/>
      <c r="H47" s="93"/>
      <c r="I47" s="93"/>
      <c r="J47" s="95" t="str">
        <f>IF(J45&gt;F45,"○","　")</f>
        <v>○</v>
      </c>
      <c r="K47" s="93"/>
      <c r="L47" s="93"/>
      <c r="M47" s="93"/>
      <c r="N47" s="93"/>
      <c r="O47" s="95" t="str">
        <f>IF(O45&gt;K45,"○","　")</f>
        <v>　</v>
      </c>
      <c r="P47" s="164"/>
      <c r="Q47" s="165"/>
      <c r="R47" s="165"/>
      <c r="S47" s="165"/>
      <c r="T47" s="166"/>
      <c r="U47" s="93"/>
      <c r="V47" s="93"/>
      <c r="W47" s="93"/>
      <c r="X47" s="93"/>
      <c r="Y47" s="106"/>
      <c r="Z47" s="170"/>
      <c r="AA47" s="171"/>
      <c r="AB47" s="172"/>
      <c r="AC47" s="141"/>
      <c r="AD47" s="142"/>
      <c r="AE47" s="143"/>
      <c r="AF47" s="145"/>
      <c r="AG47" s="147"/>
      <c r="AH47" s="148"/>
      <c r="AS47" s="137"/>
      <c r="AT47" s="137"/>
      <c r="AU47" s="137"/>
      <c r="AV47" s="137"/>
      <c r="AW47" s="137"/>
      <c r="AX47" s="137"/>
      <c r="AY47" s="137"/>
      <c r="AZ47" s="21"/>
      <c r="BA47" s="129"/>
      <c r="BB47" s="129"/>
      <c r="BC47" s="129"/>
      <c r="BD47" s="129"/>
      <c r="BE47" s="63"/>
      <c r="BF47" s="63"/>
      <c r="BG47" s="63"/>
      <c r="BH47" s="63"/>
      <c r="BI47" s="129"/>
      <c r="BJ47" s="129"/>
      <c r="BK47" s="129"/>
      <c r="BL47" s="129"/>
      <c r="BM47" s="63"/>
      <c r="BN47" s="130"/>
      <c r="BO47" s="130"/>
      <c r="BP47" s="130"/>
      <c r="BQ47" s="130"/>
      <c r="BR47" s="63"/>
      <c r="BS47" s="63"/>
      <c r="BT47" s="63"/>
      <c r="BU47" s="63"/>
      <c r="BV47" s="129"/>
      <c r="BW47" s="129"/>
      <c r="BX47" s="129"/>
      <c r="BY47" s="129"/>
      <c r="BZ47" s="65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ht="18" customHeight="1">
      <c r="A48" s="177"/>
      <c r="B48" s="152"/>
      <c r="C48" s="153"/>
      <c r="D48" s="154"/>
      <c r="E48" s="159"/>
      <c r="F48" s="93">
        <f>T36</f>
        <v>15</v>
      </c>
      <c r="G48" s="93" t="str">
        <f>IF(F48&gt;J48,"○","　")</f>
        <v>○</v>
      </c>
      <c r="H48" s="93" t="s">
        <v>75</v>
      </c>
      <c r="I48" s="93" t="str">
        <f>IF(J48&gt;F48,"○","　")</f>
        <v>　</v>
      </c>
      <c r="J48" s="95">
        <f>P36</f>
        <v>11</v>
      </c>
      <c r="K48" s="93">
        <f>T42</f>
        <v>15</v>
      </c>
      <c r="L48" s="93" t="str">
        <f>IF(K48&gt;O48,"○","　")</f>
        <v>○</v>
      </c>
      <c r="M48" s="93" t="s">
        <v>71</v>
      </c>
      <c r="N48" s="93" t="str">
        <f>IF(O48&gt;K48,"○","　")</f>
        <v>　</v>
      </c>
      <c r="O48" s="95">
        <f>P42</f>
        <v>0</v>
      </c>
      <c r="P48" s="164"/>
      <c r="Q48" s="165"/>
      <c r="R48" s="165"/>
      <c r="S48" s="165"/>
      <c r="T48" s="166"/>
      <c r="U48" s="93"/>
      <c r="V48" s="93"/>
      <c r="W48" s="93"/>
      <c r="X48" s="93"/>
      <c r="Y48" s="106"/>
      <c r="Z48" s="170"/>
      <c r="AA48" s="171"/>
      <c r="AB48" s="172"/>
      <c r="AC48" s="141"/>
      <c r="AD48" s="142"/>
      <c r="AE48" s="143"/>
      <c r="AF48" s="145"/>
      <c r="AG48" s="147"/>
      <c r="AH48" s="148"/>
      <c r="AS48" s="137"/>
      <c r="AT48" s="137"/>
      <c r="AU48" s="137"/>
      <c r="AV48" s="137"/>
      <c r="AW48" s="137"/>
      <c r="AX48" s="137"/>
      <c r="AY48" s="137"/>
      <c r="AZ48" s="21"/>
      <c r="BA48" s="129"/>
      <c r="BB48" s="129"/>
      <c r="BC48" s="129"/>
      <c r="BD48" s="129"/>
      <c r="BE48" s="63"/>
      <c r="BF48" s="63"/>
      <c r="BG48" s="63"/>
      <c r="BH48" s="63"/>
      <c r="BI48" s="129"/>
      <c r="BJ48" s="129"/>
      <c r="BK48" s="129"/>
      <c r="BL48" s="129"/>
      <c r="BM48" s="63"/>
      <c r="BN48" s="130"/>
      <c r="BO48" s="130"/>
      <c r="BP48" s="130"/>
      <c r="BQ48" s="130"/>
      <c r="BR48" s="63"/>
      <c r="BS48" s="63"/>
      <c r="BT48" s="63"/>
      <c r="BU48" s="63"/>
      <c r="BV48" s="129"/>
      <c r="BW48" s="129"/>
      <c r="BX48" s="129"/>
      <c r="BY48" s="129"/>
      <c r="BZ48" s="65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ht="18" customHeight="1">
      <c r="A49" s="177"/>
      <c r="B49" s="152"/>
      <c r="C49" s="153"/>
      <c r="D49" s="154"/>
      <c r="E49" s="159"/>
      <c r="F49" s="93">
        <f>T37</f>
        <v>11</v>
      </c>
      <c r="G49" s="93" t="str">
        <f>IF(F49&gt;J49,"○","　")</f>
        <v>　</v>
      </c>
      <c r="H49" s="93" t="s">
        <v>71</v>
      </c>
      <c r="I49" s="93" t="str">
        <f>IF(J49&gt;F49,"○","　")</f>
        <v>○</v>
      </c>
      <c r="J49" s="95">
        <f>P37</f>
        <v>15</v>
      </c>
      <c r="K49" s="93">
        <f>T43</f>
        <v>15</v>
      </c>
      <c r="L49" s="93" t="str">
        <f>IF(K49&gt;O49,"○","　")</f>
        <v>○</v>
      </c>
      <c r="M49" s="93" t="s">
        <v>73</v>
      </c>
      <c r="N49" s="93" t="str">
        <f>IF(O49&gt;K49,"○","　")</f>
        <v>　</v>
      </c>
      <c r="O49" s="95">
        <f>P43</f>
        <v>0</v>
      </c>
      <c r="P49" s="164"/>
      <c r="Q49" s="165"/>
      <c r="R49" s="165"/>
      <c r="S49" s="165"/>
      <c r="T49" s="166"/>
      <c r="U49" s="93"/>
      <c r="V49" s="93"/>
      <c r="W49" s="93"/>
      <c r="X49" s="93"/>
      <c r="Y49" s="106"/>
      <c r="Z49" s="170"/>
      <c r="AA49" s="171"/>
      <c r="AB49" s="172"/>
      <c r="AC49" s="131">
        <f>SUM(F45,K45)</f>
        <v>3</v>
      </c>
      <c r="AD49" s="133" t="s">
        <v>73</v>
      </c>
      <c r="AE49" s="135">
        <f>SUM(J45,O45)</f>
        <v>2</v>
      </c>
      <c r="AF49" s="145"/>
      <c r="AG49" s="147"/>
      <c r="AH49" s="148"/>
      <c r="AS49" s="137"/>
      <c r="AT49" s="137"/>
      <c r="AU49" s="137"/>
      <c r="AV49" s="137"/>
      <c r="AW49" s="137"/>
      <c r="AX49" s="137"/>
      <c r="AY49" s="137"/>
      <c r="AZ49" s="21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ht="18" customHeight="1">
      <c r="A50" s="178"/>
      <c r="B50" s="155"/>
      <c r="C50" s="156"/>
      <c r="D50" s="157"/>
      <c r="E50" s="160"/>
      <c r="F50" s="94">
        <f>T38</f>
        <v>11</v>
      </c>
      <c r="G50" s="94" t="str">
        <f>IF(F50&gt;J50,"○","　")</f>
        <v>　</v>
      </c>
      <c r="H50" s="94" t="s">
        <v>71</v>
      </c>
      <c r="I50" s="94" t="str">
        <f>IF(J50&gt;F50,"○","　")</f>
        <v>○</v>
      </c>
      <c r="J50" s="96">
        <f>P38</f>
        <v>15</v>
      </c>
      <c r="K50" s="94">
        <f>T44</f>
        <v>0</v>
      </c>
      <c r="L50" s="94" t="str">
        <f>IF(K50&gt;O50,"○","　")</f>
        <v>　</v>
      </c>
      <c r="M50" s="94" t="s">
        <v>73</v>
      </c>
      <c r="N50" s="94" t="str">
        <f>IF(O50&gt;K50,"○","　")</f>
        <v>　</v>
      </c>
      <c r="O50" s="96">
        <f>P44</f>
        <v>0</v>
      </c>
      <c r="P50" s="167"/>
      <c r="Q50" s="168"/>
      <c r="R50" s="168"/>
      <c r="S50" s="168"/>
      <c r="T50" s="169"/>
      <c r="U50" s="94"/>
      <c r="V50" s="94"/>
      <c r="W50" s="94"/>
      <c r="X50" s="94"/>
      <c r="Y50" s="108"/>
      <c r="Z50" s="170"/>
      <c r="AA50" s="171"/>
      <c r="AB50" s="172"/>
      <c r="AC50" s="132"/>
      <c r="AD50" s="134"/>
      <c r="AE50" s="136"/>
      <c r="AF50" s="146"/>
      <c r="AG50" s="147"/>
      <c r="AH50" s="148"/>
      <c r="AS50" s="137"/>
      <c r="AT50" s="137"/>
      <c r="AU50" s="137"/>
      <c r="AV50" s="137"/>
      <c r="AW50" s="137"/>
      <c r="AX50" s="137"/>
      <c r="AY50" s="137"/>
      <c r="AZ50" s="21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1:142">
      <c r="J51" s="66"/>
      <c r="K51" s="66"/>
    </row>
    <row r="52" spans="1:142" ht="13.5" hidden="1" customHeight="1">
      <c r="F52" s="67">
        <v>1</v>
      </c>
      <c r="G52" s="67"/>
      <c r="H52" s="67">
        <v>2</v>
      </c>
      <c r="I52" s="67"/>
      <c r="J52" s="68"/>
      <c r="K52" s="68"/>
      <c r="L52" s="67"/>
      <c r="M52" s="67">
        <v>5</v>
      </c>
      <c r="N52" s="67"/>
      <c r="O52" s="67">
        <v>6</v>
      </c>
      <c r="P52" s="67">
        <v>7</v>
      </c>
      <c r="Q52" s="67">
        <v>6</v>
      </c>
      <c r="R52" s="67">
        <v>8</v>
      </c>
      <c r="AJ52" s="23">
        <v>12</v>
      </c>
    </row>
    <row r="53" spans="1:142" ht="13.5" hidden="1" customHeight="1">
      <c r="F53" s="67">
        <f>SUM(K36:K38,O36:O38)</f>
        <v>59</v>
      </c>
      <c r="G53" s="67" t="e">
        <f>SUM(#REF!)</f>
        <v>#REF!</v>
      </c>
      <c r="H53" s="67">
        <f>SUM(U48:U50,Y48:Y50)</f>
        <v>0</v>
      </c>
      <c r="I53" s="67" t="e">
        <f>SUM(#REF!)</f>
        <v>#REF!</v>
      </c>
      <c r="J53" s="67">
        <f>SUM(P42:P44,T42:T44)</f>
        <v>30</v>
      </c>
      <c r="K53" s="67">
        <f>SUM(U36:U38,Y36:Y38)</f>
        <v>0</v>
      </c>
      <c r="L53" s="67" t="e">
        <f>SUM(#REF!)</f>
        <v>#REF!</v>
      </c>
      <c r="M53" s="67">
        <f>SUM(U42:U44,Y42:Y44)</f>
        <v>0</v>
      </c>
      <c r="N53" s="67" t="e">
        <f>SUM(#REF!)</f>
        <v>#REF!</v>
      </c>
      <c r="O53" s="67">
        <f>SUM(P36:P38,T36:T38)</f>
        <v>78</v>
      </c>
      <c r="P53" s="67">
        <f>SUM(BD42:BD44,BI42:BI44)</f>
        <v>0</v>
      </c>
      <c r="Q53" s="67">
        <f>SUM(R36:R38,V36:V38)</f>
        <v>0</v>
      </c>
      <c r="R53" s="67">
        <f>SUM(BQ42:BQ44,BV42:BV44)</f>
        <v>0</v>
      </c>
      <c r="AJ53" s="23">
        <f>SUM(AJ33:AJ50)</f>
        <v>6</v>
      </c>
    </row>
    <row r="54" spans="1:142" ht="13.5" hidden="1" customHeight="1"/>
    <row r="55" spans="1:142" ht="13.5" hidden="1" customHeight="1"/>
    <row r="56" spans="1:142" ht="13.5" hidden="1" customHeight="1"/>
    <row r="57" spans="1:142" ht="13.5" hidden="1" customHeight="1"/>
    <row r="58" spans="1:142" ht="13.5" hidden="1" customHeight="1"/>
    <row r="59" spans="1:142" ht="13.5" hidden="1" customHeight="1"/>
    <row r="60" spans="1:142" ht="13.5" hidden="1" customHeight="1"/>
    <row r="61" spans="1:142" ht="13.5" hidden="1" customHeight="1"/>
    <row r="62" spans="1:142" ht="13.5" hidden="1" customHeight="1"/>
    <row r="63" spans="1:142" ht="13.5" hidden="1" customHeight="1"/>
    <row r="64" spans="1:14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spans="1:138" ht="13.5" hidden="1" customHeight="1"/>
    <row r="82" spans="1:138" ht="13.5" hidden="1" customHeight="1"/>
    <row r="83" spans="1:138" ht="13.5" hidden="1" customHeight="1"/>
    <row r="84" spans="1:138" ht="13.5" hidden="1" customHeight="1"/>
    <row r="85" spans="1:138" ht="13.5" hidden="1" customHeight="1"/>
    <row r="86" spans="1:138" ht="13.5" hidden="1" customHeight="1"/>
    <row r="87" spans="1:138" hidden="1">
      <c r="CB87" s="23" t="s">
        <v>76</v>
      </c>
      <c r="CE87" s="23" t="s">
        <v>77</v>
      </c>
      <c r="CH87" s="23" t="s">
        <v>78</v>
      </c>
    </row>
    <row r="88" spans="1:138" hidden="1">
      <c r="F88" s="67">
        <v>1</v>
      </c>
      <c r="G88" s="67"/>
      <c r="H88" s="67">
        <v>2</v>
      </c>
      <c r="I88" s="67"/>
      <c r="J88" s="67">
        <v>3</v>
      </c>
      <c r="K88" s="67">
        <v>4</v>
      </c>
      <c r="L88" s="67"/>
      <c r="M88" s="67">
        <v>5</v>
      </c>
      <c r="N88" s="67"/>
      <c r="O88" s="67">
        <v>6</v>
      </c>
      <c r="P88" s="67">
        <v>7</v>
      </c>
      <c r="Q88" s="67">
        <v>6</v>
      </c>
      <c r="R88" s="67">
        <v>8</v>
      </c>
      <c r="CB88" s="23" t="s">
        <v>27</v>
      </c>
      <c r="CE88" s="23" t="s">
        <v>27</v>
      </c>
      <c r="CH88" s="23" t="s">
        <v>27</v>
      </c>
    </row>
    <row r="89" spans="1:138" hidden="1">
      <c r="F89" s="67">
        <f t="shared" ref="F89:P89" si="2">F53</f>
        <v>59</v>
      </c>
      <c r="G89" s="67" t="e">
        <f t="shared" si="2"/>
        <v>#REF!</v>
      </c>
      <c r="H89" s="67">
        <f t="shared" si="2"/>
        <v>0</v>
      </c>
      <c r="I89" s="67" t="e">
        <f t="shared" si="2"/>
        <v>#REF!</v>
      </c>
      <c r="J89" s="67">
        <f t="shared" si="2"/>
        <v>30</v>
      </c>
      <c r="K89" s="67">
        <f t="shared" si="2"/>
        <v>0</v>
      </c>
      <c r="L89" s="67" t="e">
        <f t="shared" si="2"/>
        <v>#REF!</v>
      </c>
      <c r="M89" s="67">
        <f t="shared" si="2"/>
        <v>0</v>
      </c>
      <c r="N89" s="67" t="e">
        <f t="shared" si="2"/>
        <v>#REF!</v>
      </c>
      <c r="O89" s="67">
        <f t="shared" si="2"/>
        <v>78</v>
      </c>
      <c r="P89" s="67">
        <f t="shared" si="2"/>
        <v>0</v>
      </c>
      <c r="R89" s="67">
        <f>R53</f>
        <v>0</v>
      </c>
      <c r="CB89" s="21" t="str">
        <f>IF(CB90&lt;7,"A",IF(CB90&gt;12,"C","B"))</f>
        <v>A</v>
      </c>
      <c r="CC89" s="21"/>
      <c r="CD89" s="21"/>
      <c r="CE89" s="21"/>
      <c r="CF89" s="21"/>
      <c r="CG89" s="21"/>
      <c r="CH89" s="21"/>
      <c r="CI89" s="21"/>
      <c r="CJ89" s="21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1:138" hidden="1">
      <c r="CB90" s="21">
        <f>B27</f>
        <v>0</v>
      </c>
      <c r="CC90" s="21"/>
      <c r="CD90" s="21"/>
      <c r="CE90" s="21">
        <f>CB90</f>
        <v>0</v>
      </c>
      <c r="CF90" s="21"/>
      <c r="CG90" s="21"/>
      <c r="CH90" s="21">
        <f>CB90</f>
        <v>0</v>
      </c>
      <c r="CI90" s="21"/>
      <c r="CJ90" s="21"/>
      <c r="CL90" s="69"/>
      <c r="CM90" s="69">
        <v>1</v>
      </c>
      <c r="CN90" s="69"/>
      <c r="CO90" s="69"/>
      <c r="CP90" s="69">
        <v>2</v>
      </c>
      <c r="CQ90" s="69"/>
      <c r="CR90" s="69"/>
      <c r="CS90" s="69">
        <v>3</v>
      </c>
      <c r="CT90" s="69"/>
      <c r="CU90" s="69"/>
      <c r="CV90" s="69">
        <v>4</v>
      </c>
      <c r="CW90" s="69"/>
      <c r="CX90" s="69"/>
      <c r="CY90" s="69">
        <v>5</v>
      </c>
      <c r="CZ90" s="69"/>
      <c r="DA90" s="69"/>
      <c r="DB90" s="69">
        <v>6</v>
      </c>
      <c r="DC90" s="69"/>
      <c r="DD90" s="69"/>
      <c r="DE90" s="69">
        <v>7</v>
      </c>
      <c r="DF90" s="69"/>
      <c r="DG90" s="69"/>
      <c r="DH90" s="69">
        <v>8</v>
      </c>
      <c r="DI90" s="69"/>
      <c r="DJ90" s="69"/>
      <c r="DK90" s="69">
        <v>9</v>
      </c>
      <c r="DL90" s="69"/>
      <c r="DM90" s="69"/>
      <c r="DN90" s="69">
        <v>10</v>
      </c>
      <c r="DO90" s="69"/>
      <c r="DP90" s="69"/>
      <c r="DQ90" s="69">
        <v>11</v>
      </c>
      <c r="DR90" s="69"/>
      <c r="DS90" s="69"/>
      <c r="DT90" s="69">
        <v>12</v>
      </c>
      <c r="DU90" s="69"/>
      <c r="DV90" s="69"/>
      <c r="DW90" s="69">
        <v>13</v>
      </c>
      <c r="DX90" s="69"/>
      <c r="DY90" s="69"/>
      <c r="DZ90" s="69">
        <v>14</v>
      </c>
      <c r="EA90" s="69"/>
      <c r="EB90" s="69"/>
      <c r="EC90" s="69">
        <v>15</v>
      </c>
      <c r="ED90" s="69"/>
      <c r="EE90" s="69"/>
      <c r="EF90" s="69">
        <v>16</v>
      </c>
      <c r="EG90" s="69"/>
      <c r="EH90" s="69"/>
    </row>
    <row r="91" spans="1:138" hidden="1">
      <c r="CA91" s="23">
        <v>1</v>
      </c>
      <c r="CB91" s="69" t="str">
        <f t="shared" ref="CB91:CD93" si="3">IF($CB$90=1,CM91,IF($CB$90=2,CP91,IF($CB$90=3,CS91,IF($CB$90=4,CV91,IF($CB$90=5,CY91,IF($CB$90=6,DB91,""))))))</f>
        <v/>
      </c>
      <c r="CC91" s="69" t="str">
        <f t="shared" si="3"/>
        <v/>
      </c>
      <c r="CD91" s="69" t="str">
        <f t="shared" si="3"/>
        <v/>
      </c>
      <c r="CE91" s="69" t="str">
        <f t="shared" ref="CE91:CG93" si="4">IF($CB$90=7,DE91,IF($CB$90=8,DH91,IF($CB$90=9,DK91,IF($CB$90=10,DN91,IF($CB$90=11,DQ91,IF($CB$90=12,DT91,""))))))</f>
        <v/>
      </c>
      <c r="CF91" s="69" t="str">
        <f t="shared" si="4"/>
        <v/>
      </c>
      <c r="CG91" s="69" t="str">
        <f t="shared" si="4"/>
        <v/>
      </c>
      <c r="CH91" s="69" t="str">
        <f t="shared" ref="CH91:CJ93" si="5">IF($CB$90=13,DW91,IF($CB$90=14,DZ91,IF($CB$90=15,EC91,IF($CB$90=16,EF91,""))))</f>
        <v/>
      </c>
      <c r="CI91" s="69" t="str">
        <f t="shared" si="5"/>
        <v/>
      </c>
      <c r="CJ91" s="69" t="str">
        <f t="shared" si="5"/>
        <v/>
      </c>
      <c r="CL91" s="69"/>
      <c r="CM91" s="69">
        <v>1</v>
      </c>
      <c r="CN91" s="69" t="s">
        <v>79</v>
      </c>
      <c r="CO91" s="69" t="s">
        <v>80</v>
      </c>
      <c r="CP91" s="69">
        <v>1</v>
      </c>
      <c r="CQ91" s="69" t="s">
        <v>81</v>
      </c>
      <c r="CR91" s="69" t="s">
        <v>82</v>
      </c>
      <c r="CS91" s="69">
        <v>1</v>
      </c>
      <c r="CT91" s="69" t="s">
        <v>83</v>
      </c>
      <c r="CU91" s="69" t="s">
        <v>82</v>
      </c>
      <c r="CV91" s="69">
        <v>1</v>
      </c>
      <c r="CW91" s="69" t="s">
        <v>84</v>
      </c>
      <c r="CX91" s="69" t="s">
        <v>85</v>
      </c>
      <c r="CY91" s="69">
        <v>1</v>
      </c>
      <c r="CZ91" s="69" t="s">
        <v>86</v>
      </c>
      <c r="DA91" s="69" t="s">
        <v>87</v>
      </c>
      <c r="DB91" s="69" t="s">
        <v>88</v>
      </c>
      <c r="DC91" s="69" t="s">
        <v>89</v>
      </c>
      <c r="DD91" s="69" t="s">
        <v>90</v>
      </c>
      <c r="DE91" s="69" t="s">
        <v>91</v>
      </c>
      <c r="DF91" s="69" t="s">
        <v>81</v>
      </c>
      <c r="DG91" s="69" t="s">
        <v>82</v>
      </c>
      <c r="DH91" s="69" t="s">
        <v>92</v>
      </c>
      <c r="DI91" s="69" t="s">
        <v>93</v>
      </c>
      <c r="DJ91" s="69" t="s">
        <v>94</v>
      </c>
      <c r="DK91" s="69" t="s">
        <v>95</v>
      </c>
      <c r="DL91" s="69" t="s">
        <v>93</v>
      </c>
      <c r="DM91" s="69" t="s">
        <v>94</v>
      </c>
      <c r="DN91" s="69" t="s">
        <v>96</v>
      </c>
      <c r="DO91" s="69" t="s">
        <v>97</v>
      </c>
      <c r="DP91" s="69" t="s">
        <v>90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 t="s">
        <v>96</v>
      </c>
      <c r="DX91" s="69" t="s">
        <v>97</v>
      </c>
      <c r="DY91" s="69" t="s">
        <v>90</v>
      </c>
      <c r="DZ91" s="69">
        <v>0</v>
      </c>
      <c r="EA91" s="69">
        <v>0</v>
      </c>
      <c r="EB91" s="69">
        <v>0</v>
      </c>
      <c r="EC91" s="69">
        <v>0</v>
      </c>
      <c r="ED91" s="69">
        <v>0</v>
      </c>
      <c r="EE91" s="69">
        <v>0</v>
      </c>
      <c r="EF91" s="69">
        <v>0</v>
      </c>
      <c r="EG91" s="69">
        <v>0</v>
      </c>
      <c r="EH91" s="69">
        <v>0</v>
      </c>
    </row>
    <row r="92" spans="1:138" hidden="1">
      <c r="CA92" s="23">
        <v>2</v>
      </c>
      <c r="CB92" s="69" t="str">
        <f t="shared" si="3"/>
        <v/>
      </c>
      <c r="CC92" s="69" t="str">
        <f t="shared" si="3"/>
        <v/>
      </c>
      <c r="CD92" s="69" t="str">
        <f t="shared" si="3"/>
        <v/>
      </c>
      <c r="CE92" s="69" t="str">
        <f t="shared" si="4"/>
        <v/>
      </c>
      <c r="CF92" s="69" t="str">
        <f t="shared" si="4"/>
        <v/>
      </c>
      <c r="CG92" s="69" t="str">
        <f t="shared" si="4"/>
        <v/>
      </c>
      <c r="CH92" s="69" t="str">
        <f t="shared" si="5"/>
        <v/>
      </c>
      <c r="CI92" s="69" t="str">
        <f t="shared" si="5"/>
        <v/>
      </c>
      <c r="CJ92" s="69" t="str">
        <f t="shared" si="5"/>
        <v/>
      </c>
      <c r="CL92" s="69"/>
      <c r="CM92" s="69">
        <v>2</v>
      </c>
      <c r="CN92" s="69" t="s">
        <v>98</v>
      </c>
      <c r="CO92" s="69" t="s">
        <v>90</v>
      </c>
      <c r="CP92" s="69">
        <v>2</v>
      </c>
      <c r="CQ92" s="69" t="s">
        <v>97</v>
      </c>
      <c r="CR92" s="69" t="s">
        <v>90</v>
      </c>
      <c r="CS92" s="69">
        <v>2</v>
      </c>
      <c r="CT92" s="69" t="s">
        <v>99</v>
      </c>
      <c r="CU92" s="69" t="s">
        <v>82</v>
      </c>
      <c r="CV92" s="69">
        <v>2</v>
      </c>
      <c r="CW92" s="69" t="s">
        <v>100</v>
      </c>
      <c r="CX92" s="69" t="s">
        <v>82</v>
      </c>
      <c r="CY92" s="69">
        <v>2</v>
      </c>
      <c r="CZ92" s="69" t="s">
        <v>101</v>
      </c>
      <c r="DA92" s="69" t="s">
        <v>102</v>
      </c>
      <c r="DB92" s="69" t="s">
        <v>103</v>
      </c>
      <c r="DC92" s="69" t="s">
        <v>104</v>
      </c>
      <c r="DD92" s="69" t="s">
        <v>82</v>
      </c>
      <c r="DE92" s="69" t="s">
        <v>105</v>
      </c>
      <c r="DF92" s="69" t="s">
        <v>79</v>
      </c>
      <c r="DG92" s="69" t="s">
        <v>80</v>
      </c>
      <c r="DH92" s="69" t="s">
        <v>106</v>
      </c>
      <c r="DI92" s="69" t="s">
        <v>79</v>
      </c>
      <c r="DJ92" s="69" t="s">
        <v>80</v>
      </c>
      <c r="DK92" s="69" t="s">
        <v>107</v>
      </c>
      <c r="DL92" s="69" t="s">
        <v>108</v>
      </c>
      <c r="DM92" s="69" t="s">
        <v>80</v>
      </c>
      <c r="DN92" s="69" t="s">
        <v>109</v>
      </c>
      <c r="DO92" s="69" t="s">
        <v>110</v>
      </c>
      <c r="DP92" s="69" t="s">
        <v>111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 t="s">
        <v>109</v>
      </c>
      <c r="DX92" s="69" t="s">
        <v>110</v>
      </c>
      <c r="DY92" s="69" t="s">
        <v>111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69">
        <v>0</v>
      </c>
      <c r="EH92" s="69">
        <v>0</v>
      </c>
    </row>
    <row r="93" spans="1:138" hidden="1">
      <c r="CA93" s="23">
        <v>3</v>
      </c>
      <c r="CB93" s="69" t="str">
        <f t="shared" si="3"/>
        <v/>
      </c>
      <c r="CC93" s="69" t="str">
        <f t="shared" si="3"/>
        <v/>
      </c>
      <c r="CD93" s="69" t="str">
        <f t="shared" si="3"/>
        <v/>
      </c>
      <c r="CE93" s="69" t="str">
        <f t="shared" si="4"/>
        <v/>
      </c>
      <c r="CF93" s="69" t="str">
        <f t="shared" si="4"/>
        <v/>
      </c>
      <c r="CG93" s="69" t="str">
        <f t="shared" si="4"/>
        <v/>
      </c>
      <c r="CH93" s="69" t="str">
        <f t="shared" si="5"/>
        <v/>
      </c>
      <c r="CI93" s="69" t="str">
        <f t="shared" si="5"/>
        <v/>
      </c>
      <c r="CJ93" s="69" t="str">
        <f t="shared" si="5"/>
        <v/>
      </c>
      <c r="CL93" s="69"/>
      <c r="CM93" s="69">
        <v>3</v>
      </c>
      <c r="CN93" s="69" t="s">
        <v>112</v>
      </c>
      <c r="CO93" s="69" t="s">
        <v>113</v>
      </c>
      <c r="CP93" s="69">
        <v>3</v>
      </c>
      <c r="CQ93" s="69" t="s">
        <v>114</v>
      </c>
      <c r="CR93" s="69" t="s">
        <v>113</v>
      </c>
      <c r="CS93" s="69">
        <v>3</v>
      </c>
      <c r="CT93" s="69" t="s">
        <v>115</v>
      </c>
      <c r="CU93" s="69" t="s">
        <v>116</v>
      </c>
      <c r="CV93" s="69">
        <v>3</v>
      </c>
      <c r="CW93" s="69" t="s">
        <v>117</v>
      </c>
      <c r="CX93" s="69" t="s">
        <v>87</v>
      </c>
      <c r="CY93" s="69">
        <v>3</v>
      </c>
      <c r="CZ93" s="69" t="s">
        <v>118</v>
      </c>
      <c r="DA93" s="69" t="s">
        <v>80</v>
      </c>
      <c r="DB93" s="69" t="s">
        <v>119</v>
      </c>
      <c r="DC93" s="69" t="s">
        <v>120</v>
      </c>
      <c r="DD93" s="69" t="s">
        <v>82</v>
      </c>
      <c r="DE93" s="69" t="s">
        <v>121</v>
      </c>
      <c r="DF93" s="69" t="s">
        <v>122</v>
      </c>
      <c r="DG93" s="69" t="s">
        <v>87</v>
      </c>
      <c r="DH93" s="69" t="s">
        <v>123</v>
      </c>
      <c r="DI93" s="69" t="s">
        <v>124</v>
      </c>
      <c r="DJ93" s="69" t="s">
        <v>116</v>
      </c>
      <c r="DK93" s="69" t="s">
        <v>125</v>
      </c>
      <c r="DL93" s="69" t="s">
        <v>126</v>
      </c>
      <c r="DM93" s="69" t="s">
        <v>127</v>
      </c>
      <c r="DN93" s="69" t="s">
        <v>128</v>
      </c>
      <c r="DO93" s="69" t="s">
        <v>110</v>
      </c>
      <c r="DP93" s="69" t="s">
        <v>111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 t="s">
        <v>128</v>
      </c>
      <c r="DX93" s="69" t="s">
        <v>110</v>
      </c>
      <c r="DY93" s="69" t="s">
        <v>111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</row>
    <row r="94" spans="1:138" s="59" customForma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CB94" s="63"/>
      <c r="CC94" s="63"/>
      <c r="CD94" s="63"/>
      <c r="CE94" s="63"/>
      <c r="CF94" s="63"/>
      <c r="CG94" s="63"/>
      <c r="CH94" s="63"/>
      <c r="CI94" s="63"/>
      <c r="CJ94" s="63"/>
    </row>
    <row r="95" spans="1:138">
      <c r="CA95" s="23" t="s">
        <v>129</v>
      </c>
      <c r="CB95" s="69" t="s">
        <v>130</v>
      </c>
      <c r="CC95" s="69"/>
      <c r="CD95" s="69"/>
      <c r="CE95" s="69" t="s">
        <v>130</v>
      </c>
      <c r="CF95" s="69"/>
      <c r="CG95" s="69"/>
      <c r="CH95" s="69" t="s">
        <v>130</v>
      </c>
      <c r="CI95" s="69"/>
      <c r="CJ95" s="69"/>
    </row>
    <row r="96" spans="1:138" ht="13.5" customHeight="1">
      <c r="CA96" s="23" t="s">
        <v>131</v>
      </c>
      <c r="CB96" s="69" t="s">
        <v>130</v>
      </c>
      <c r="CC96" s="69"/>
      <c r="CD96" s="69"/>
      <c r="CE96" s="69" t="s">
        <v>130</v>
      </c>
      <c r="CF96" s="69"/>
      <c r="CG96" s="69"/>
      <c r="CH96" s="69" t="s">
        <v>130</v>
      </c>
      <c r="CI96" s="69"/>
      <c r="CJ96" s="69"/>
    </row>
    <row r="97" spans="79:88">
      <c r="CA97" s="23" t="s">
        <v>132</v>
      </c>
      <c r="CB97" s="69" t="s">
        <v>130</v>
      </c>
      <c r="CC97" s="69"/>
      <c r="CD97" s="69"/>
      <c r="CE97" s="69" t="s">
        <v>130</v>
      </c>
      <c r="CF97" s="69"/>
      <c r="CG97" s="69"/>
      <c r="CH97" s="69" t="s">
        <v>130</v>
      </c>
      <c r="CI97" s="69"/>
      <c r="CJ97" s="69"/>
    </row>
    <row r="98" spans="79:88">
      <c r="CA98" s="23" t="s">
        <v>133</v>
      </c>
      <c r="CB98" s="69" t="s">
        <v>130</v>
      </c>
      <c r="CC98" s="69"/>
      <c r="CD98" s="69"/>
      <c r="CE98" s="69" t="s">
        <v>130</v>
      </c>
      <c r="CF98" s="69"/>
      <c r="CG98" s="69"/>
      <c r="CH98" s="69" t="s">
        <v>130</v>
      </c>
      <c r="CI98" s="69"/>
      <c r="CJ98" s="69"/>
    </row>
    <row r="99" spans="79:88">
      <c r="CA99" s="23" t="s">
        <v>134</v>
      </c>
      <c r="CB99" s="69" t="s">
        <v>130</v>
      </c>
      <c r="CC99" s="69"/>
      <c r="CD99" s="69"/>
      <c r="CE99" s="69" t="s">
        <v>130</v>
      </c>
      <c r="CF99" s="69"/>
      <c r="CG99" s="69"/>
      <c r="CH99" s="69" t="s">
        <v>130</v>
      </c>
      <c r="CI99" s="69"/>
      <c r="CJ99" s="69"/>
    </row>
  </sheetData>
  <mergeCells count="181">
    <mergeCell ref="A5:B5"/>
    <mergeCell ref="C5:K5"/>
    <mergeCell ref="M5:O5"/>
    <mergeCell ref="P5:Y5"/>
    <mergeCell ref="A6:B6"/>
    <mergeCell ref="C6:K6"/>
    <mergeCell ref="M6:O6"/>
    <mergeCell ref="P6:Y6"/>
    <mergeCell ref="Z1:AI1"/>
    <mergeCell ref="AD2:AH2"/>
    <mergeCell ref="AD3:AH3"/>
    <mergeCell ref="A4:B4"/>
    <mergeCell ref="C4:K4"/>
    <mergeCell ref="M4:O4"/>
    <mergeCell ref="P4:Y4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Z11:AD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E11:AI13"/>
    <mergeCell ref="AE14:AI16"/>
    <mergeCell ref="Z14:AD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AE17:AI19"/>
    <mergeCell ref="Z17:AD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A27:AM27"/>
    <mergeCell ref="A29:A32"/>
    <mergeCell ref="B29:D32"/>
    <mergeCell ref="F29:J32"/>
    <mergeCell ref="K29:O32"/>
    <mergeCell ref="P29:T32"/>
    <mergeCell ref="U29:Y32"/>
    <mergeCell ref="Z29:AB32"/>
    <mergeCell ref="AC29:AE32"/>
    <mergeCell ref="AF29:AF32"/>
    <mergeCell ref="AG29:AG32"/>
    <mergeCell ref="AJ31:AJ32"/>
    <mergeCell ref="AK31:AK32"/>
    <mergeCell ref="BF31:BG32"/>
    <mergeCell ref="BS31:BT32"/>
    <mergeCell ref="A33:A50"/>
    <mergeCell ref="B33:D38"/>
    <mergeCell ref="E33:E38"/>
    <mergeCell ref="F33:J38"/>
    <mergeCell ref="Z33:Z38"/>
    <mergeCell ref="AA39:AA44"/>
    <mergeCell ref="AB39:AB44"/>
    <mergeCell ref="AY33:AY38"/>
    <mergeCell ref="BC33:BJ36"/>
    <mergeCell ref="BP33:BW36"/>
    <mergeCell ref="AC37:AC38"/>
    <mergeCell ref="AD37:AD38"/>
    <mergeCell ref="AE37:AE38"/>
    <mergeCell ref="AS33:AS38"/>
    <mergeCell ref="AT33:AT38"/>
    <mergeCell ref="AU33:AU38"/>
    <mergeCell ref="AV33:AV38"/>
    <mergeCell ref="AW33:AW38"/>
    <mergeCell ref="AX33:AX38"/>
    <mergeCell ref="AA33:AA38"/>
    <mergeCell ref="AB33:AB38"/>
    <mergeCell ref="AC33:AE36"/>
    <mergeCell ref="AF33:AF38"/>
    <mergeCell ref="AG33:AG38"/>
    <mergeCell ref="AH33:AH38"/>
    <mergeCell ref="BS39:BT39"/>
    <mergeCell ref="BA42:BB43"/>
    <mergeCell ref="BF42:BG42"/>
    <mergeCell ref="BK42:BL43"/>
    <mergeCell ref="BN42:BO43"/>
    <mergeCell ref="BS42:BT42"/>
    <mergeCell ref="AU39:AU44"/>
    <mergeCell ref="AV39:AV44"/>
    <mergeCell ref="AW39:AW44"/>
    <mergeCell ref="AX39:AX44"/>
    <mergeCell ref="AY39:AY44"/>
    <mergeCell ref="BF39:BG39"/>
    <mergeCell ref="B45:D50"/>
    <mergeCell ref="E45:E50"/>
    <mergeCell ref="P45:T50"/>
    <mergeCell ref="Z45:Z50"/>
    <mergeCell ref="AA45:AA50"/>
    <mergeCell ref="AB45:AB50"/>
    <mergeCell ref="BX42:BY43"/>
    <mergeCell ref="AC43:AC44"/>
    <mergeCell ref="AD43:AD44"/>
    <mergeCell ref="AE43:AE44"/>
    <mergeCell ref="BF43:BG43"/>
    <mergeCell ref="BS43:BT43"/>
    <mergeCell ref="BF44:BG44"/>
    <mergeCell ref="BS44:BT44"/>
    <mergeCell ref="AC39:AE42"/>
    <mergeCell ref="AF39:AF44"/>
    <mergeCell ref="AG39:AG44"/>
    <mergeCell ref="AH39:AH44"/>
    <mergeCell ref="AS39:AS44"/>
    <mergeCell ref="AT39:AT44"/>
    <mergeCell ref="B39:D44"/>
    <mergeCell ref="E39:E44"/>
    <mergeCell ref="K39:O44"/>
    <mergeCell ref="Z39:Z44"/>
    <mergeCell ref="BI45:BL48"/>
    <mergeCell ref="BN45:BQ48"/>
    <mergeCell ref="BV45:BY48"/>
    <mergeCell ref="AC49:AC50"/>
    <mergeCell ref="AD49:AD50"/>
    <mergeCell ref="AE49:AE50"/>
    <mergeCell ref="AU45:AU50"/>
    <mergeCell ref="AV45:AV50"/>
    <mergeCell ref="AW45:AW50"/>
    <mergeCell ref="AX45:AX50"/>
    <mergeCell ref="AY45:AY50"/>
    <mergeCell ref="BA45:BD48"/>
    <mergeCell ref="AC45:AE48"/>
    <mergeCell ref="AF45:AF50"/>
    <mergeCell ref="AG45:AG50"/>
    <mergeCell ref="AH45:AH50"/>
    <mergeCell ref="AS45:AS50"/>
    <mergeCell ref="AT45:AT50"/>
  </mergeCells>
  <phoneticPr fontId="1"/>
  <conditionalFormatting sqref="AJ33 AJ39 AJ45">
    <cfRule type="cellIs" dxfId="41" priority="4" stopIfTrue="1" operator="notEqual">
      <formula>3</formula>
    </cfRule>
  </conditionalFormatting>
  <conditionalFormatting sqref="AK33 AK39 AK45">
    <cfRule type="cellIs" dxfId="40" priority="5" stopIfTrue="1" operator="notEqual">
      <formula>0</formula>
    </cfRule>
  </conditionalFormatting>
  <conditionalFormatting sqref="R89 F89:P89 F53:R53">
    <cfRule type="cellIs" dxfId="39" priority="6" stopIfTrue="1" operator="greaterThan">
      <formula>0</formula>
    </cfRule>
  </conditionalFormatting>
  <conditionalFormatting sqref="T58 F42:F44 J42:J44 F48:F50 O48:O50 J48:K50">
    <cfRule type="cellIs" dxfId="38" priority="7" stopIfTrue="1" operator="equal">
      <formula>0</formula>
    </cfRule>
  </conditionalFormatting>
  <conditionalFormatting sqref="K38 O38">
    <cfRule type="cellIs" dxfId="37" priority="3" stopIfTrue="1" operator="equal">
      <formula>0</formula>
    </cfRule>
  </conditionalFormatting>
  <conditionalFormatting sqref="P38 T38">
    <cfRule type="cellIs" dxfId="36" priority="2" stopIfTrue="1" operator="equal">
      <formula>0</formula>
    </cfRule>
  </conditionalFormatting>
  <conditionalFormatting sqref="P44 T44">
    <cfRule type="cellIs" dxfId="35" priority="1" stopIfTrue="1" operator="equal">
      <formula>0</formula>
    </cfRule>
  </conditionalFormatting>
  <pageMargins left="0.59055118110236227" right="0.19685039370078741" top="0.47244094488188981" bottom="0.27559055118110237" header="0.31496062992125984" footer="0.23622047244094491"/>
  <pageSetup paperSize="9" scale="80" orientation="portrait" horizontalDpi="4294967293" verticalDpi="4294967293" r:id="rId1"/>
  <headerFooter alignWithMargins="0"/>
  <colBreaks count="1" manualBreakCount="1">
    <brk id="51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L99"/>
  <sheetViews>
    <sheetView view="pageBreakPreview" topLeftCell="A25" zoomScaleNormal="100" workbookViewId="0">
      <selection activeCell="AG51" sqref="AG51"/>
    </sheetView>
  </sheetViews>
  <sheetFormatPr defaultRowHeight="13.5"/>
  <cols>
    <col min="1" max="4" width="3.875" style="92" customWidth="1"/>
    <col min="5" max="5" width="2.625" style="92" hidden="1" customWidth="1"/>
    <col min="6" max="6" width="3.875" style="92" customWidth="1"/>
    <col min="7" max="7" width="4.5" style="92" hidden="1" customWidth="1"/>
    <col min="8" max="8" width="3.875" style="92" customWidth="1"/>
    <col min="9" max="9" width="2.75" style="92" hidden="1" customWidth="1"/>
    <col min="10" max="11" width="3.875" style="92" customWidth="1"/>
    <col min="12" max="12" width="3" style="92" hidden="1" customWidth="1"/>
    <col min="13" max="13" width="3.875" style="92" customWidth="1"/>
    <col min="14" max="14" width="2.875" style="92" hidden="1" customWidth="1"/>
    <col min="15" max="15" width="3.875" style="92" customWidth="1"/>
    <col min="16" max="16" width="3.75" style="92" customWidth="1"/>
    <col min="17" max="17" width="3.5" style="92" hidden="1" customWidth="1"/>
    <col min="18" max="18" width="3.875" style="92" customWidth="1"/>
    <col min="19" max="19" width="4" style="92" hidden="1" customWidth="1"/>
    <col min="20" max="21" width="3.875" style="92" customWidth="1"/>
    <col min="22" max="22" width="3.875" style="92" hidden="1" customWidth="1"/>
    <col min="23" max="23" width="3.875" style="92" customWidth="1"/>
    <col min="24" max="24" width="4.5" style="92" hidden="1" customWidth="1"/>
    <col min="25" max="31" width="3.875" style="92" customWidth="1"/>
    <col min="32" max="32" width="13.5" style="92" customWidth="1"/>
    <col min="33" max="33" width="12.625" style="92" customWidth="1"/>
    <col min="34" max="34" width="7.375" style="92" hidden="1" customWidth="1"/>
    <col min="35" max="35" width="3.875" style="23" customWidth="1"/>
    <col min="36" max="44" width="5.625" style="23" hidden="1" customWidth="1"/>
    <col min="45" max="51" width="9" style="23" hidden="1" customWidth="1"/>
    <col min="52" max="52" width="1.75" style="23" customWidth="1"/>
    <col min="53" max="56" width="3.875" style="23" customWidth="1"/>
    <col min="57" max="57" width="5.5" style="23" hidden="1" customWidth="1"/>
    <col min="58" max="59" width="1.875" style="23" customWidth="1"/>
    <col min="60" max="60" width="3.875" style="23" hidden="1" customWidth="1"/>
    <col min="61" max="69" width="3.875" style="23" customWidth="1"/>
    <col min="70" max="70" width="3.875" style="23" hidden="1" customWidth="1"/>
    <col min="71" max="72" width="1.875" style="23" customWidth="1"/>
    <col min="73" max="73" width="3.875" style="23" hidden="1" customWidth="1"/>
    <col min="74" max="77" width="3.875" style="23" customWidth="1"/>
    <col min="78" max="78" width="1.875" style="23" customWidth="1"/>
    <col min="79" max="79" width="5.875" style="23" hidden="1" customWidth="1"/>
    <col min="80" max="138" width="9" style="23" hidden="1" customWidth="1"/>
    <col min="139" max="141" width="0" style="23" hidden="1" customWidth="1"/>
    <col min="142" max="256" width="9" style="23"/>
    <col min="257" max="260" width="3.875" style="23" customWidth="1"/>
    <col min="261" max="261" width="0" style="23" hidden="1" customWidth="1"/>
    <col min="262" max="262" width="3.875" style="23" customWidth="1"/>
    <col min="263" max="263" width="0" style="23" hidden="1" customWidth="1"/>
    <col min="264" max="264" width="3.875" style="23" customWidth="1"/>
    <col min="265" max="265" width="0" style="23" hidden="1" customWidth="1"/>
    <col min="266" max="267" width="3.875" style="23" customWidth="1"/>
    <col min="268" max="268" width="0" style="23" hidden="1" customWidth="1"/>
    <col min="269" max="269" width="3.875" style="23" customWidth="1"/>
    <col min="270" max="270" width="0" style="23" hidden="1" customWidth="1"/>
    <col min="271" max="271" width="3.875" style="23" customWidth="1"/>
    <col min="272" max="272" width="3.75" style="23" customWidth="1"/>
    <col min="273" max="273" width="0" style="23" hidden="1" customWidth="1"/>
    <col min="274" max="274" width="3.875" style="23" customWidth="1"/>
    <col min="275" max="275" width="0" style="23" hidden="1" customWidth="1"/>
    <col min="276" max="277" width="3.875" style="23" customWidth="1"/>
    <col min="278" max="278" width="0" style="23" hidden="1" customWidth="1"/>
    <col min="279" max="279" width="3.875" style="23" customWidth="1"/>
    <col min="280" max="280" width="0" style="23" hidden="1" customWidth="1"/>
    <col min="281" max="287" width="3.875" style="23" customWidth="1"/>
    <col min="288" max="288" width="13.5" style="23" customWidth="1"/>
    <col min="289" max="289" width="12.625" style="23" customWidth="1"/>
    <col min="290" max="290" width="0" style="23" hidden="1" customWidth="1"/>
    <col min="291" max="291" width="3.875" style="23" customWidth="1"/>
    <col min="292" max="307" width="0" style="23" hidden="1" customWidth="1"/>
    <col min="308" max="308" width="1.75" style="23" customWidth="1"/>
    <col min="309" max="312" width="3.875" style="23" customWidth="1"/>
    <col min="313" max="313" width="0" style="23" hidden="1" customWidth="1"/>
    <col min="314" max="315" width="1.875" style="23" customWidth="1"/>
    <col min="316" max="316" width="0" style="23" hidden="1" customWidth="1"/>
    <col min="317" max="325" width="3.875" style="23" customWidth="1"/>
    <col min="326" max="326" width="0" style="23" hidden="1" customWidth="1"/>
    <col min="327" max="328" width="1.875" style="23" customWidth="1"/>
    <col min="329" max="329" width="0" style="23" hidden="1" customWidth="1"/>
    <col min="330" max="333" width="3.875" style="23" customWidth="1"/>
    <col min="334" max="334" width="1.875" style="23" customWidth="1"/>
    <col min="335" max="397" width="0" style="23" hidden="1" customWidth="1"/>
    <col min="398" max="512" width="9" style="23"/>
    <col min="513" max="516" width="3.875" style="23" customWidth="1"/>
    <col min="517" max="517" width="0" style="23" hidden="1" customWidth="1"/>
    <col min="518" max="518" width="3.875" style="23" customWidth="1"/>
    <col min="519" max="519" width="0" style="23" hidden="1" customWidth="1"/>
    <col min="520" max="520" width="3.875" style="23" customWidth="1"/>
    <col min="521" max="521" width="0" style="23" hidden="1" customWidth="1"/>
    <col min="522" max="523" width="3.875" style="23" customWidth="1"/>
    <col min="524" max="524" width="0" style="23" hidden="1" customWidth="1"/>
    <col min="525" max="525" width="3.875" style="23" customWidth="1"/>
    <col min="526" max="526" width="0" style="23" hidden="1" customWidth="1"/>
    <col min="527" max="527" width="3.875" style="23" customWidth="1"/>
    <col min="528" max="528" width="3.75" style="23" customWidth="1"/>
    <col min="529" max="529" width="0" style="23" hidden="1" customWidth="1"/>
    <col min="530" max="530" width="3.875" style="23" customWidth="1"/>
    <col min="531" max="531" width="0" style="23" hidden="1" customWidth="1"/>
    <col min="532" max="533" width="3.875" style="23" customWidth="1"/>
    <col min="534" max="534" width="0" style="23" hidden="1" customWidth="1"/>
    <col min="535" max="535" width="3.875" style="23" customWidth="1"/>
    <col min="536" max="536" width="0" style="23" hidden="1" customWidth="1"/>
    <col min="537" max="543" width="3.875" style="23" customWidth="1"/>
    <col min="544" max="544" width="13.5" style="23" customWidth="1"/>
    <col min="545" max="545" width="12.625" style="23" customWidth="1"/>
    <col min="546" max="546" width="0" style="23" hidden="1" customWidth="1"/>
    <col min="547" max="547" width="3.875" style="23" customWidth="1"/>
    <col min="548" max="563" width="0" style="23" hidden="1" customWidth="1"/>
    <col min="564" max="564" width="1.75" style="23" customWidth="1"/>
    <col min="565" max="568" width="3.875" style="23" customWidth="1"/>
    <col min="569" max="569" width="0" style="23" hidden="1" customWidth="1"/>
    <col min="570" max="571" width="1.875" style="23" customWidth="1"/>
    <col min="572" max="572" width="0" style="23" hidden="1" customWidth="1"/>
    <col min="573" max="581" width="3.875" style="23" customWidth="1"/>
    <col min="582" max="582" width="0" style="23" hidden="1" customWidth="1"/>
    <col min="583" max="584" width="1.875" style="23" customWidth="1"/>
    <col min="585" max="585" width="0" style="23" hidden="1" customWidth="1"/>
    <col min="586" max="589" width="3.875" style="23" customWidth="1"/>
    <col min="590" max="590" width="1.875" style="23" customWidth="1"/>
    <col min="591" max="653" width="0" style="23" hidden="1" customWidth="1"/>
    <col min="654" max="768" width="9" style="23"/>
    <col min="769" max="772" width="3.875" style="23" customWidth="1"/>
    <col min="773" max="773" width="0" style="23" hidden="1" customWidth="1"/>
    <col min="774" max="774" width="3.875" style="23" customWidth="1"/>
    <col min="775" max="775" width="0" style="23" hidden="1" customWidth="1"/>
    <col min="776" max="776" width="3.875" style="23" customWidth="1"/>
    <col min="777" max="777" width="0" style="23" hidden="1" customWidth="1"/>
    <col min="778" max="779" width="3.875" style="23" customWidth="1"/>
    <col min="780" max="780" width="0" style="23" hidden="1" customWidth="1"/>
    <col min="781" max="781" width="3.875" style="23" customWidth="1"/>
    <col min="782" max="782" width="0" style="23" hidden="1" customWidth="1"/>
    <col min="783" max="783" width="3.875" style="23" customWidth="1"/>
    <col min="784" max="784" width="3.75" style="23" customWidth="1"/>
    <col min="785" max="785" width="0" style="23" hidden="1" customWidth="1"/>
    <col min="786" max="786" width="3.875" style="23" customWidth="1"/>
    <col min="787" max="787" width="0" style="23" hidden="1" customWidth="1"/>
    <col min="788" max="789" width="3.875" style="23" customWidth="1"/>
    <col min="790" max="790" width="0" style="23" hidden="1" customWidth="1"/>
    <col min="791" max="791" width="3.875" style="23" customWidth="1"/>
    <col min="792" max="792" width="0" style="23" hidden="1" customWidth="1"/>
    <col min="793" max="799" width="3.875" style="23" customWidth="1"/>
    <col min="800" max="800" width="13.5" style="23" customWidth="1"/>
    <col min="801" max="801" width="12.625" style="23" customWidth="1"/>
    <col min="802" max="802" width="0" style="23" hidden="1" customWidth="1"/>
    <col min="803" max="803" width="3.875" style="23" customWidth="1"/>
    <col min="804" max="819" width="0" style="23" hidden="1" customWidth="1"/>
    <col min="820" max="820" width="1.75" style="23" customWidth="1"/>
    <col min="821" max="824" width="3.875" style="23" customWidth="1"/>
    <col min="825" max="825" width="0" style="23" hidden="1" customWidth="1"/>
    <col min="826" max="827" width="1.875" style="23" customWidth="1"/>
    <col min="828" max="828" width="0" style="23" hidden="1" customWidth="1"/>
    <col min="829" max="837" width="3.875" style="23" customWidth="1"/>
    <col min="838" max="838" width="0" style="23" hidden="1" customWidth="1"/>
    <col min="839" max="840" width="1.875" style="23" customWidth="1"/>
    <col min="841" max="841" width="0" style="23" hidden="1" customWidth="1"/>
    <col min="842" max="845" width="3.875" style="23" customWidth="1"/>
    <col min="846" max="846" width="1.875" style="23" customWidth="1"/>
    <col min="847" max="909" width="0" style="23" hidden="1" customWidth="1"/>
    <col min="910" max="1024" width="9" style="23"/>
    <col min="1025" max="1028" width="3.875" style="23" customWidth="1"/>
    <col min="1029" max="1029" width="0" style="23" hidden="1" customWidth="1"/>
    <col min="1030" max="1030" width="3.875" style="23" customWidth="1"/>
    <col min="1031" max="1031" width="0" style="23" hidden="1" customWidth="1"/>
    <col min="1032" max="1032" width="3.875" style="23" customWidth="1"/>
    <col min="1033" max="1033" width="0" style="23" hidden="1" customWidth="1"/>
    <col min="1034" max="1035" width="3.875" style="23" customWidth="1"/>
    <col min="1036" max="1036" width="0" style="23" hidden="1" customWidth="1"/>
    <col min="1037" max="1037" width="3.875" style="23" customWidth="1"/>
    <col min="1038" max="1038" width="0" style="23" hidden="1" customWidth="1"/>
    <col min="1039" max="1039" width="3.875" style="23" customWidth="1"/>
    <col min="1040" max="1040" width="3.75" style="23" customWidth="1"/>
    <col min="1041" max="1041" width="0" style="23" hidden="1" customWidth="1"/>
    <col min="1042" max="1042" width="3.875" style="23" customWidth="1"/>
    <col min="1043" max="1043" width="0" style="23" hidden="1" customWidth="1"/>
    <col min="1044" max="1045" width="3.875" style="23" customWidth="1"/>
    <col min="1046" max="1046" width="0" style="23" hidden="1" customWidth="1"/>
    <col min="1047" max="1047" width="3.875" style="23" customWidth="1"/>
    <col min="1048" max="1048" width="0" style="23" hidden="1" customWidth="1"/>
    <col min="1049" max="1055" width="3.875" style="23" customWidth="1"/>
    <col min="1056" max="1056" width="13.5" style="23" customWidth="1"/>
    <col min="1057" max="1057" width="12.625" style="23" customWidth="1"/>
    <col min="1058" max="1058" width="0" style="23" hidden="1" customWidth="1"/>
    <col min="1059" max="1059" width="3.875" style="23" customWidth="1"/>
    <col min="1060" max="1075" width="0" style="23" hidden="1" customWidth="1"/>
    <col min="1076" max="1076" width="1.75" style="23" customWidth="1"/>
    <col min="1077" max="1080" width="3.875" style="23" customWidth="1"/>
    <col min="1081" max="1081" width="0" style="23" hidden="1" customWidth="1"/>
    <col min="1082" max="1083" width="1.875" style="23" customWidth="1"/>
    <col min="1084" max="1084" width="0" style="23" hidden="1" customWidth="1"/>
    <col min="1085" max="1093" width="3.875" style="23" customWidth="1"/>
    <col min="1094" max="1094" width="0" style="23" hidden="1" customWidth="1"/>
    <col min="1095" max="1096" width="1.875" style="23" customWidth="1"/>
    <col min="1097" max="1097" width="0" style="23" hidden="1" customWidth="1"/>
    <col min="1098" max="1101" width="3.875" style="23" customWidth="1"/>
    <col min="1102" max="1102" width="1.875" style="23" customWidth="1"/>
    <col min="1103" max="1165" width="0" style="23" hidden="1" customWidth="1"/>
    <col min="1166" max="1280" width="9" style="23"/>
    <col min="1281" max="1284" width="3.875" style="23" customWidth="1"/>
    <col min="1285" max="1285" width="0" style="23" hidden="1" customWidth="1"/>
    <col min="1286" max="1286" width="3.875" style="23" customWidth="1"/>
    <col min="1287" max="1287" width="0" style="23" hidden="1" customWidth="1"/>
    <col min="1288" max="1288" width="3.875" style="23" customWidth="1"/>
    <col min="1289" max="1289" width="0" style="23" hidden="1" customWidth="1"/>
    <col min="1290" max="1291" width="3.875" style="23" customWidth="1"/>
    <col min="1292" max="1292" width="0" style="23" hidden="1" customWidth="1"/>
    <col min="1293" max="1293" width="3.875" style="23" customWidth="1"/>
    <col min="1294" max="1294" width="0" style="23" hidden="1" customWidth="1"/>
    <col min="1295" max="1295" width="3.875" style="23" customWidth="1"/>
    <col min="1296" max="1296" width="3.75" style="23" customWidth="1"/>
    <col min="1297" max="1297" width="0" style="23" hidden="1" customWidth="1"/>
    <col min="1298" max="1298" width="3.875" style="23" customWidth="1"/>
    <col min="1299" max="1299" width="0" style="23" hidden="1" customWidth="1"/>
    <col min="1300" max="1301" width="3.875" style="23" customWidth="1"/>
    <col min="1302" max="1302" width="0" style="23" hidden="1" customWidth="1"/>
    <col min="1303" max="1303" width="3.875" style="23" customWidth="1"/>
    <col min="1304" max="1304" width="0" style="23" hidden="1" customWidth="1"/>
    <col min="1305" max="1311" width="3.875" style="23" customWidth="1"/>
    <col min="1312" max="1312" width="13.5" style="23" customWidth="1"/>
    <col min="1313" max="1313" width="12.625" style="23" customWidth="1"/>
    <col min="1314" max="1314" width="0" style="23" hidden="1" customWidth="1"/>
    <col min="1315" max="1315" width="3.875" style="23" customWidth="1"/>
    <col min="1316" max="1331" width="0" style="23" hidden="1" customWidth="1"/>
    <col min="1332" max="1332" width="1.75" style="23" customWidth="1"/>
    <col min="1333" max="1336" width="3.875" style="23" customWidth="1"/>
    <col min="1337" max="1337" width="0" style="23" hidden="1" customWidth="1"/>
    <col min="1338" max="1339" width="1.875" style="23" customWidth="1"/>
    <col min="1340" max="1340" width="0" style="23" hidden="1" customWidth="1"/>
    <col min="1341" max="1349" width="3.875" style="23" customWidth="1"/>
    <col min="1350" max="1350" width="0" style="23" hidden="1" customWidth="1"/>
    <col min="1351" max="1352" width="1.875" style="23" customWidth="1"/>
    <col min="1353" max="1353" width="0" style="23" hidden="1" customWidth="1"/>
    <col min="1354" max="1357" width="3.875" style="23" customWidth="1"/>
    <col min="1358" max="1358" width="1.875" style="23" customWidth="1"/>
    <col min="1359" max="1421" width="0" style="23" hidden="1" customWidth="1"/>
    <col min="1422" max="1536" width="9" style="23"/>
    <col min="1537" max="1540" width="3.875" style="23" customWidth="1"/>
    <col min="1541" max="1541" width="0" style="23" hidden="1" customWidth="1"/>
    <col min="1542" max="1542" width="3.875" style="23" customWidth="1"/>
    <col min="1543" max="1543" width="0" style="23" hidden="1" customWidth="1"/>
    <col min="1544" max="1544" width="3.875" style="23" customWidth="1"/>
    <col min="1545" max="1545" width="0" style="23" hidden="1" customWidth="1"/>
    <col min="1546" max="1547" width="3.875" style="23" customWidth="1"/>
    <col min="1548" max="1548" width="0" style="23" hidden="1" customWidth="1"/>
    <col min="1549" max="1549" width="3.875" style="23" customWidth="1"/>
    <col min="1550" max="1550" width="0" style="23" hidden="1" customWidth="1"/>
    <col min="1551" max="1551" width="3.875" style="23" customWidth="1"/>
    <col min="1552" max="1552" width="3.75" style="23" customWidth="1"/>
    <col min="1553" max="1553" width="0" style="23" hidden="1" customWidth="1"/>
    <col min="1554" max="1554" width="3.875" style="23" customWidth="1"/>
    <col min="1555" max="1555" width="0" style="23" hidden="1" customWidth="1"/>
    <col min="1556" max="1557" width="3.875" style="23" customWidth="1"/>
    <col min="1558" max="1558" width="0" style="23" hidden="1" customWidth="1"/>
    <col min="1559" max="1559" width="3.875" style="23" customWidth="1"/>
    <col min="1560" max="1560" width="0" style="23" hidden="1" customWidth="1"/>
    <col min="1561" max="1567" width="3.875" style="23" customWidth="1"/>
    <col min="1568" max="1568" width="13.5" style="23" customWidth="1"/>
    <col min="1569" max="1569" width="12.625" style="23" customWidth="1"/>
    <col min="1570" max="1570" width="0" style="23" hidden="1" customWidth="1"/>
    <col min="1571" max="1571" width="3.875" style="23" customWidth="1"/>
    <col min="1572" max="1587" width="0" style="23" hidden="1" customWidth="1"/>
    <col min="1588" max="1588" width="1.75" style="23" customWidth="1"/>
    <col min="1589" max="1592" width="3.875" style="23" customWidth="1"/>
    <col min="1593" max="1593" width="0" style="23" hidden="1" customWidth="1"/>
    <col min="1594" max="1595" width="1.875" style="23" customWidth="1"/>
    <col min="1596" max="1596" width="0" style="23" hidden="1" customWidth="1"/>
    <col min="1597" max="1605" width="3.875" style="23" customWidth="1"/>
    <col min="1606" max="1606" width="0" style="23" hidden="1" customWidth="1"/>
    <col min="1607" max="1608" width="1.875" style="23" customWidth="1"/>
    <col min="1609" max="1609" width="0" style="23" hidden="1" customWidth="1"/>
    <col min="1610" max="1613" width="3.875" style="23" customWidth="1"/>
    <col min="1614" max="1614" width="1.875" style="23" customWidth="1"/>
    <col min="1615" max="1677" width="0" style="23" hidden="1" customWidth="1"/>
    <col min="1678" max="1792" width="9" style="23"/>
    <col min="1793" max="1796" width="3.875" style="23" customWidth="1"/>
    <col min="1797" max="1797" width="0" style="23" hidden="1" customWidth="1"/>
    <col min="1798" max="1798" width="3.875" style="23" customWidth="1"/>
    <col min="1799" max="1799" width="0" style="23" hidden="1" customWidth="1"/>
    <col min="1800" max="1800" width="3.875" style="23" customWidth="1"/>
    <col min="1801" max="1801" width="0" style="23" hidden="1" customWidth="1"/>
    <col min="1802" max="1803" width="3.875" style="23" customWidth="1"/>
    <col min="1804" max="1804" width="0" style="23" hidden="1" customWidth="1"/>
    <col min="1805" max="1805" width="3.875" style="23" customWidth="1"/>
    <col min="1806" max="1806" width="0" style="23" hidden="1" customWidth="1"/>
    <col min="1807" max="1807" width="3.875" style="23" customWidth="1"/>
    <col min="1808" max="1808" width="3.75" style="23" customWidth="1"/>
    <col min="1809" max="1809" width="0" style="23" hidden="1" customWidth="1"/>
    <col min="1810" max="1810" width="3.875" style="23" customWidth="1"/>
    <col min="1811" max="1811" width="0" style="23" hidden="1" customWidth="1"/>
    <col min="1812" max="1813" width="3.875" style="23" customWidth="1"/>
    <col min="1814" max="1814" width="0" style="23" hidden="1" customWidth="1"/>
    <col min="1815" max="1815" width="3.875" style="23" customWidth="1"/>
    <col min="1816" max="1816" width="0" style="23" hidden="1" customWidth="1"/>
    <col min="1817" max="1823" width="3.875" style="23" customWidth="1"/>
    <col min="1824" max="1824" width="13.5" style="23" customWidth="1"/>
    <col min="1825" max="1825" width="12.625" style="23" customWidth="1"/>
    <col min="1826" max="1826" width="0" style="23" hidden="1" customWidth="1"/>
    <col min="1827" max="1827" width="3.875" style="23" customWidth="1"/>
    <col min="1828" max="1843" width="0" style="23" hidden="1" customWidth="1"/>
    <col min="1844" max="1844" width="1.75" style="23" customWidth="1"/>
    <col min="1845" max="1848" width="3.875" style="23" customWidth="1"/>
    <col min="1849" max="1849" width="0" style="23" hidden="1" customWidth="1"/>
    <col min="1850" max="1851" width="1.875" style="23" customWidth="1"/>
    <col min="1852" max="1852" width="0" style="23" hidden="1" customWidth="1"/>
    <col min="1853" max="1861" width="3.875" style="23" customWidth="1"/>
    <col min="1862" max="1862" width="0" style="23" hidden="1" customWidth="1"/>
    <col min="1863" max="1864" width="1.875" style="23" customWidth="1"/>
    <col min="1865" max="1865" width="0" style="23" hidden="1" customWidth="1"/>
    <col min="1866" max="1869" width="3.875" style="23" customWidth="1"/>
    <col min="1870" max="1870" width="1.875" style="23" customWidth="1"/>
    <col min="1871" max="1933" width="0" style="23" hidden="1" customWidth="1"/>
    <col min="1934" max="2048" width="9" style="23"/>
    <col min="2049" max="2052" width="3.875" style="23" customWidth="1"/>
    <col min="2053" max="2053" width="0" style="23" hidden="1" customWidth="1"/>
    <col min="2054" max="2054" width="3.875" style="23" customWidth="1"/>
    <col min="2055" max="2055" width="0" style="23" hidden="1" customWidth="1"/>
    <col min="2056" max="2056" width="3.875" style="23" customWidth="1"/>
    <col min="2057" max="2057" width="0" style="23" hidden="1" customWidth="1"/>
    <col min="2058" max="2059" width="3.875" style="23" customWidth="1"/>
    <col min="2060" max="2060" width="0" style="23" hidden="1" customWidth="1"/>
    <col min="2061" max="2061" width="3.875" style="23" customWidth="1"/>
    <col min="2062" max="2062" width="0" style="23" hidden="1" customWidth="1"/>
    <col min="2063" max="2063" width="3.875" style="23" customWidth="1"/>
    <col min="2064" max="2064" width="3.75" style="23" customWidth="1"/>
    <col min="2065" max="2065" width="0" style="23" hidden="1" customWidth="1"/>
    <col min="2066" max="2066" width="3.875" style="23" customWidth="1"/>
    <col min="2067" max="2067" width="0" style="23" hidden="1" customWidth="1"/>
    <col min="2068" max="2069" width="3.875" style="23" customWidth="1"/>
    <col min="2070" max="2070" width="0" style="23" hidden="1" customWidth="1"/>
    <col min="2071" max="2071" width="3.875" style="23" customWidth="1"/>
    <col min="2072" max="2072" width="0" style="23" hidden="1" customWidth="1"/>
    <col min="2073" max="2079" width="3.875" style="23" customWidth="1"/>
    <col min="2080" max="2080" width="13.5" style="23" customWidth="1"/>
    <col min="2081" max="2081" width="12.625" style="23" customWidth="1"/>
    <col min="2082" max="2082" width="0" style="23" hidden="1" customWidth="1"/>
    <col min="2083" max="2083" width="3.875" style="23" customWidth="1"/>
    <col min="2084" max="2099" width="0" style="23" hidden="1" customWidth="1"/>
    <col min="2100" max="2100" width="1.75" style="23" customWidth="1"/>
    <col min="2101" max="2104" width="3.875" style="23" customWidth="1"/>
    <col min="2105" max="2105" width="0" style="23" hidden="1" customWidth="1"/>
    <col min="2106" max="2107" width="1.875" style="23" customWidth="1"/>
    <col min="2108" max="2108" width="0" style="23" hidden="1" customWidth="1"/>
    <col min="2109" max="2117" width="3.875" style="23" customWidth="1"/>
    <col min="2118" max="2118" width="0" style="23" hidden="1" customWidth="1"/>
    <col min="2119" max="2120" width="1.875" style="23" customWidth="1"/>
    <col min="2121" max="2121" width="0" style="23" hidden="1" customWidth="1"/>
    <col min="2122" max="2125" width="3.875" style="23" customWidth="1"/>
    <col min="2126" max="2126" width="1.875" style="23" customWidth="1"/>
    <col min="2127" max="2189" width="0" style="23" hidden="1" customWidth="1"/>
    <col min="2190" max="2304" width="9" style="23"/>
    <col min="2305" max="2308" width="3.875" style="23" customWidth="1"/>
    <col min="2309" max="2309" width="0" style="23" hidden="1" customWidth="1"/>
    <col min="2310" max="2310" width="3.875" style="23" customWidth="1"/>
    <col min="2311" max="2311" width="0" style="23" hidden="1" customWidth="1"/>
    <col min="2312" max="2312" width="3.875" style="23" customWidth="1"/>
    <col min="2313" max="2313" width="0" style="23" hidden="1" customWidth="1"/>
    <col min="2314" max="2315" width="3.875" style="23" customWidth="1"/>
    <col min="2316" max="2316" width="0" style="23" hidden="1" customWidth="1"/>
    <col min="2317" max="2317" width="3.875" style="23" customWidth="1"/>
    <col min="2318" max="2318" width="0" style="23" hidden="1" customWidth="1"/>
    <col min="2319" max="2319" width="3.875" style="23" customWidth="1"/>
    <col min="2320" max="2320" width="3.75" style="23" customWidth="1"/>
    <col min="2321" max="2321" width="0" style="23" hidden="1" customWidth="1"/>
    <col min="2322" max="2322" width="3.875" style="23" customWidth="1"/>
    <col min="2323" max="2323" width="0" style="23" hidden="1" customWidth="1"/>
    <col min="2324" max="2325" width="3.875" style="23" customWidth="1"/>
    <col min="2326" max="2326" width="0" style="23" hidden="1" customWidth="1"/>
    <col min="2327" max="2327" width="3.875" style="23" customWidth="1"/>
    <col min="2328" max="2328" width="0" style="23" hidden="1" customWidth="1"/>
    <col min="2329" max="2335" width="3.875" style="23" customWidth="1"/>
    <col min="2336" max="2336" width="13.5" style="23" customWidth="1"/>
    <col min="2337" max="2337" width="12.625" style="23" customWidth="1"/>
    <col min="2338" max="2338" width="0" style="23" hidden="1" customWidth="1"/>
    <col min="2339" max="2339" width="3.875" style="23" customWidth="1"/>
    <col min="2340" max="2355" width="0" style="23" hidden="1" customWidth="1"/>
    <col min="2356" max="2356" width="1.75" style="23" customWidth="1"/>
    <col min="2357" max="2360" width="3.875" style="23" customWidth="1"/>
    <col min="2361" max="2361" width="0" style="23" hidden="1" customWidth="1"/>
    <col min="2362" max="2363" width="1.875" style="23" customWidth="1"/>
    <col min="2364" max="2364" width="0" style="23" hidden="1" customWidth="1"/>
    <col min="2365" max="2373" width="3.875" style="23" customWidth="1"/>
    <col min="2374" max="2374" width="0" style="23" hidden="1" customWidth="1"/>
    <col min="2375" max="2376" width="1.875" style="23" customWidth="1"/>
    <col min="2377" max="2377" width="0" style="23" hidden="1" customWidth="1"/>
    <col min="2378" max="2381" width="3.875" style="23" customWidth="1"/>
    <col min="2382" max="2382" width="1.875" style="23" customWidth="1"/>
    <col min="2383" max="2445" width="0" style="23" hidden="1" customWidth="1"/>
    <col min="2446" max="2560" width="9" style="23"/>
    <col min="2561" max="2564" width="3.875" style="23" customWidth="1"/>
    <col min="2565" max="2565" width="0" style="23" hidden="1" customWidth="1"/>
    <col min="2566" max="2566" width="3.875" style="23" customWidth="1"/>
    <col min="2567" max="2567" width="0" style="23" hidden="1" customWidth="1"/>
    <col min="2568" max="2568" width="3.875" style="23" customWidth="1"/>
    <col min="2569" max="2569" width="0" style="23" hidden="1" customWidth="1"/>
    <col min="2570" max="2571" width="3.875" style="23" customWidth="1"/>
    <col min="2572" max="2572" width="0" style="23" hidden="1" customWidth="1"/>
    <col min="2573" max="2573" width="3.875" style="23" customWidth="1"/>
    <col min="2574" max="2574" width="0" style="23" hidden="1" customWidth="1"/>
    <col min="2575" max="2575" width="3.875" style="23" customWidth="1"/>
    <col min="2576" max="2576" width="3.75" style="23" customWidth="1"/>
    <col min="2577" max="2577" width="0" style="23" hidden="1" customWidth="1"/>
    <col min="2578" max="2578" width="3.875" style="23" customWidth="1"/>
    <col min="2579" max="2579" width="0" style="23" hidden="1" customWidth="1"/>
    <col min="2580" max="2581" width="3.875" style="23" customWidth="1"/>
    <col min="2582" max="2582" width="0" style="23" hidden="1" customWidth="1"/>
    <col min="2583" max="2583" width="3.875" style="23" customWidth="1"/>
    <col min="2584" max="2584" width="0" style="23" hidden="1" customWidth="1"/>
    <col min="2585" max="2591" width="3.875" style="23" customWidth="1"/>
    <col min="2592" max="2592" width="13.5" style="23" customWidth="1"/>
    <col min="2593" max="2593" width="12.625" style="23" customWidth="1"/>
    <col min="2594" max="2594" width="0" style="23" hidden="1" customWidth="1"/>
    <col min="2595" max="2595" width="3.875" style="23" customWidth="1"/>
    <col min="2596" max="2611" width="0" style="23" hidden="1" customWidth="1"/>
    <col min="2612" max="2612" width="1.75" style="23" customWidth="1"/>
    <col min="2613" max="2616" width="3.875" style="23" customWidth="1"/>
    <col min="2617" max="2617" width="0" style="23" hidden="1" customWidth="1"/>
    <col min="2618" max="2619" width="1.875" style="23" customWidth="1"/>
    <col min="2620" max="2620" width="0" style="23" hidden="1" customWidth="1"/>
    <col min="2621" max="2629" width="3.875" style="23" customWidth="1"/>
    <col min="2630" max="2630" width="0" style="23" hidden="1" customWidth="1"/>
    <col min="2631" max="2632" width="1.875" style="23" customWidth="1"/>
    <col min="2633" max="2633" width="0" style="23" hidden="1" customWidth="1"/>
    <col min="2634" max="2637" width="3.875" style="23" customWidth="1"/>
    <col min="2638" max="2638" width="1.875" style="23" customWidth="1"/>
    <col min="2639" max="2701" width="0" style="23" hidden="1" customWidth="1"/>
    <col min="2702" max="2816" width="9" style="23"/>
    <col min="2817" max="2820" width="3.875" style="23" customWidth="1"/>
    <col min="2821" max="2821" width="0" style="23" hidden="1" customWidth="1"/>
    <col min="2822" max="2822" width="3.875" style="23" customWidth="1"/>
    <col min="2823" max="2823" width="0" style="23" hidden="1" customWidth="1"/>
    <col min="2824" max="2824" width="3.875" style="23" customWidth="1"/>
    <col min="2825" max="2825" width="0" style="23" hidden="1" customWidth="1"/>
    <col min="2826" max="2827" width="3.875" style="23" customWidth="1"/>
    <col min="2828" max="2828" width="0" style="23" hidden="1" customWidth="1"/>
    <col min="2829" max="2829" width="3.875" style="23" customWidth="1"/>
    <col min="2830" max="2830" width="0" style="23" hidden="1" customWidth="1"/>
    <col min="2831" max="2831" width="3.875" style="23" customWidth="1"/>
    <col min="2832" max="2832" width="3.75" style="23" customWidth="1"/>
    <col min="2833" max="2833" width="0" style="23" hidden="1" customWidth="1"/>
    <col min="2834" max="2834" width="3.875" style="23" customWidth="1"/>
    <col min="2835" max="2835" width="0" style="23" hidden="1" customWidth="1"/>
    <col min="2836" max="2837" width="3.875" style="23" customWidth="1"/>
    <col min="2838" max="2838" width="0" style="23" hidden="1" customWidth="1"/>
    <col min="2839" max="2839" width="3.875" style="23" customWidth="1"/>
    <col min="2840" max="2840" width="0" style="23" hidden="1" customWidth="1"/>
    <col min="2841" max="2847" width="3.875" style="23" customWidth="1"/>
    <col min="2848" max="2848" width="13.5" style="23" customWidth="1"/>
    <col min="2849" max="2849" width="12.625" style="23" customWidth="1"/>
    <col min="2850" max="2850" width="0" style="23" hidden="1" customWidth="1"/>
    <col min="2851" max="2851" width="3.875" style="23" customWidth="1"/>
    <col min="2852" max="2867" width="0" style="23" hidden="1" customWidth="1"/>
    <col min="2868" max="2868" width="1.75" style="23" customWidth="1"/>
    <col min="2869" max="2872" width="3.875" style="23" customWidth="1"/>
    <col min="2873" max="2873" width="0" style="23" hidden="1" customWidth="1"/>
    <col min="2874" max="2875" width="1.875" style="23" customWidth="1"/>
    <col min="2876" max="2876" width="0" style="23" hidden="1" customWidth="1"/>
    <col min="2877" max="2885" width="3.875" style="23" customWidth="1"/>
    <col min="2886" max="2886" width="0" style="23" hidden="1" customWidth="1"/>
    <col min="2887" max="2888" width="1.875" style="23" customWidth="1"/>
    <col min="2889" max="2889" width="0" style="23" hidden="1" customWidth="1"/>
    <col min="2890" max="2893" width="3.875" style="23" customWidth="1"/>
    <col min="2894" max="2894" width="1.875" style="23" customWidth="1"/>
    <col min="2895" max="2957" width="0" style="23" hidden="1" customWidth="1"/>
    <col min="2958" max="3072" width="9" style="23"/>
    <col min="3073" max="3076" width="3.875" style="23" customWidth="1"/>
    <col min="3077" max="3077" width="0" style="23" hidden="1" customWidth="1"/>
    <col min="3078" max="3078" width="3.875" style="23" customWidth="1"/>
    <col min="3079" max="3079" width="0" style="23" hidden="1" customWidth="1"/>
    <col min="3080" max="3080" width="3.875" style="23" customWidth="1"/>
    <col min="3081" max="3081" width="0" style="23" hidden="1" customWidth="1"/>
    <col min="3082" max="3083" width="3.875" style="23" customWidth="1"/>
    <col min="3084" max="3084" width="0" style="23" hidden="1" customWidth="1"/>
    <col min="3085" max="3085" width="3.875" style="23" customWidth="1"/>
    <col min="3086" max="3086" width="0" style="23" hidden="1" customWidth="1"/>
    <col min="3087" max="3087" width="3.875" style="23" customWidth="1"/>
    <col min="3088" max="3088" width="3.75" style="23" customWidth="1"/>
    <col min="3089" max="3089" width="0" style="23" hidden="1" customWidth="1"/>
    <col min="3090" max="3090" width="3.875" style="23" customWidth="1"/>
    <col min="3091" max="3091" width="0" style="23" hidden="1" customWidth="1"/>
    <col min="3092" max="3093" width="3.875" style="23" customWidth="1"/>
    <col min="3094" max="3094" width="0" style="23" hidden="1" customWidth="1"/>
    <col min="3095" max="3095" width="3.875" style="23" customWidth="1"/>
    <col min="3096" max="3096" width="0" style="23" hidden="1" customWidth="1"/>
    <col min="3097" max="3103" width="3.875" style="23" customWidth="1"/>
    <col min="3104" max="3104" width="13.5" style="23" customWidth="1"/>
    <col min="3105" max="3105" width="12.625" style="23" customWidth="1"/>
    <col min="3106" max="3106" width="0" style="23" hidden="1" customWidth="1"/>
    <col min="3107" max="3107" width="3.875" style="23" customWidth="1"/>
    <col min="3108" max="3123" width="0" style="23" hidden="1" customWidth="1"/>
    <col min="3124" max="3124" width="1.75" style="23" customWidth="1"/>
    <col min="3125" max="3128" width="3.875" style="23" customWidth="1"/>
    <col min="3129" max="3129" width="0" style="23" hidden="1" customWidth="1"/>
    <col min="3130" max="3131" width="1.875" style="23" customWidth="1"/>
    <col min="3132" max="3132" width="0" style="23" hidden="1" customWidth="1"/>
    <col min="3133" max="3141" width="3.875" style="23" customWidth="1"/>
    <col min="3142" max="3142" width="0" style="23" hidden="1" customWidth="1"/>
    <col min="3143" max="3144" width="1.875" style="23" customWidth="1"/>
    <col min="3145" max="3145" width="0" style="23" hidden="1" customWidth="1"/>
    <col min="3146" max="3149" width="3.875" style="23" customWidth="1"/>
    <col min="3150" max="3150" width="1.875" style="23" customWidth="1"/>
    <col min="3151" max="3213" width="0" style="23" hidden="1" customWidth="1"/>
    <col min="3214" max="3328" width="9" style="23"/>
    <col min="3329" max="3332" width="3.875" style="23" customWidth="1"/>
    <col min="3333" max="3333" width="0" style="23" hidden="1" customWidth="1"/>
    <col min="3334" max="3334" width="3.875" style="23" customWidth="1"/>
    <col min="3335" max="3335" width="0" style="23" hidden="1" customWidth="1"/>
    <col min="3336" max="3336" width="3.875" style="23" customWidth="1"/>
    <col min="3337" max="3337" width="0" style="23" hidden="1" customWidth="1"/>
    <col min="3338" max="3339" width="3.875" style="23" customWidth="1"/>
    <col min="3340" max="3340" width="0" style="23" hidden="1" customWidth="1"/>
    <col min="3341" max="3341" width="3.875" style="23" customWidth="1"/>
    <col min="3342" max="3342" width="0" style="23" hidden="1" customWidth="1"/>
    <col min="3343" max="3343" width="3.875" style="23" customWidth="1"/>
    <col min="3344" max="3344" width="3.75" style="23" customWidth="1"/>
    <col min="3345" max="3345" width="0" style="23" hidden="1" customWidth="1"/>
    <col min="3346" max="3346" width="3.875" style="23" customWidth="1"/>
    <col min="3347" max="3347" width="0" style="23" hidden="1" customWidth="1"/>
    <col min="3348" max="3349" width="3.875" style="23" customWidth="1"/>
    <col min="3350" max="3350" width="0" style="23" hidden="1" customWidth="1"/>
    <col min="3351" max="3351" width="3.875" style="23" customWidth="1"/>
    <col min="3352" max="3352" width="0" style="23" hidden="1" customWidth="1"/>
    <col min="3353" max="3359" width="3.875" style="23" customWidth="1"/>
    <col min="3360" max="3360" width="13.5" style="23" customWidth="1"/>
    <col min="3361" max="3361" width="12.625" style="23" customWidth="1"/>
    <col min="3362" max="3362" width="0" style="23" hidden="1" customWidth="1"/>
    <col min="3363" max="3363" width="3.875" style="23" customWidth="1"/>
    <col min="3364" max="3379" width="0" style="23" hidden="1" customWidth="1"/>
    <col min="3380" max="3380" width="1.75" style="23" customWidth="1"/>
    <col min="3381" max="3384" width="3.875" style="23" customWidth="1"/>
    <col min="3385" max="3385" width="0" style="23" hidden="1" customWidth="1"/>
    <col min="3386" max="3387" width="1.875" style="23" customWidth="1"/>
    <col min="3388" max="3388" width="0" style="23" hidden="1" customWidth="1"/>
    <col min="3389" max="3397" width="3.875" style="23" customWidth="1"/>
    <col min="3398" max="3398" width="0" style="23" hidden="1" customWidth="1"/>
    <col min="3399" max="3400" width="1.875" style="23" customWidth="1"/>
    <col min="3401" max="3401" width="0" style="23" hidden="1" customWidth="1"/>
    <col min="3402" max="3405" width="3.875" style="23" customWidth="1"/>
    <col min="3406" max="3406" width="1.875" style="23" customWidth="1"/>
    <col min="3407" max="3469" width="0" style="23" hidden="1" customWidth="1"/>
    <col min="3470" max="3584" width="9" style="23"/>
    <col min="3585" max="3588" width="3.875" style="23" customWidth="1"/>
    <col min="3589" max="3589" width="0" style="23" hidden="1" customWidth="1"/>
    <col min="3590" max="3590" width="3.875" style="23" customWidth="1"/>
    <col min="3591" max="3591" width="0" style="23" hidden="1" customWidth="1"/>
    <col min="3592" max="3592" width="3.875" style="23" customWidth="1"/>
    <col min="3593" max="3593" width="0" style="23" hidden="1" customWidth="1"/>
    <col min="3594" max="3595" width="3.875" style="23" customWidth="1"/>
    <col min="3596" max="3596" width="0" style="23" hidden="1" customWidth="1"/>
    <col min="3597" max="3597" width="3.875" style="23" customWidth="1"/>
    <col min="3598" max="3598" width="0" style="23" hidden="1" customWidth="1"/>
    <col min="3599" max="3599" width="3.875" style="23" customWidth="1"/>
    <col min="3600" max="3600" width="3.75" style="23" customWidth="1"/>
    <col min="3601" max="3601" width="0" style="23" hidden="1" customWidth="1"/>
    <col min="3602" max="3602" width="3.875" style="23" customWidth="1"/>
    <col min="3603" max="3603" width="0" style="23" hidden="1" customWidth="1"/>
    <col min="3604" max="3605" width="3.875" style="23" customWidth="1"/>
    <col min="3606" max="3606" width="0" style="23" hidden="1" customWidth="1"/>
    <col min="3607" max="3607" width="3.875" style="23" customWidth="1"/>
    <col min="3608" max="3608" width="0" style="23" hidden="1" customWidth="1"/>
    <col min="3609" max="3615" width="3.875" style="23" customWidth="1"/>
    <col min="3616" max="3616" width="13.5" style="23" customWidth="1"/>
    <col min="3617" max="3617" width="12.625" style="23" customWidth="1"/>
    <col min="3618" max="3618" width="0" style="23" hidden="1" customWidth="1"/>
    <col min="3619" max="3619" width="3.875" style="23" customWidth="1"/>
    <col min="3620" max="3635" width="0" style="23" hidden="1" customWidth="1"/>
    <col min="3636" max="3636" width="1.75" style="23" customWidth="1"/>
    <col min="3637" max="3640" width="3.875" style="23" customWidth="1"/>
    <col min="3641" max="3641" width="0" style="23" hidden="1" customWidth="1"/>
    <col min="3642" max="3643" width="1.875" style="23" customWidth="1"/>
    <col min="3644" max="3644" width="0" style="23" hidden="1" customWidth="1"/>
    <col min="3645" max="3653" width="3.875" style="23" customWidth="1"/>
    <col min="3654" max="3654" width="0" style="23" hidden="1" customWidth="1"/>
    <col min="3655" max="3656" width="1.875" style="23" customWidth="1"/>
    <col min="3657" max="3657" width="0" style="23" hidden="1" customWidth="1"/>
    <col min="3658" max="3661" width="3.875" style="23" customWidth="1"/>
    <col min="3662" max="3662" width="1.875" style="23" customWidth="1"/>
    <col min="3663" max="3725" width="0" style="23" hidden="1" customWidth="1"/>
    <col min="3726" max="3840" width="9" style="23"/>
    <col min="3841" max="3844" width="3.875" style="23" customWidth="1"/>
    <col min="3845" max="3845" width="0" style="23" hidden="1" customWidth="1"/>
    <col min="3846" max="3846" width="3.875" style="23" customWidth="1"/>
    <col min="3847" max="3847" width="0" style="23" hidden="1" customWidth="1"/>
    <col min="3848" max="3848" width="3.875" style="23" customWidth="1"/>
    <col min="3849" max="3849" width="0" style="23" hidden="1" customWidth="1"/>
    <col min="3850" max="3851" width="3.875" style="23" customWidth="1"/>
    <col min="3852" max="3852" width="0" style="23" hidden="1" customWidth="1"/>
    <col min="3853" max="3853" width="3.875" style="23" customWidth="1"/>
    <col min="3854" max="3854" width="0" style="23" hidden="1" customWidth="1"/>
    <col min="3855" max="3855" width="3.875" style="23" customWidth="1"/>
    <col min="3856" max="3856" width="3.75" style="23" customWidth="1"/>
    <col min="3857" max="3857" width="0" style="23" hidden="1" customWidth="1"/>
    <col min="3858" max="3858" width="3.875" style="23" customWidth="1"/>
    <col min="3859" max="3859" width="0" style="23" hidden="1" customWidth="1"/>
    <col min="3860" max="3861" width="3.875" style="23" customWidth="1"/>
    <col min="3862" max="3862" width="0" style="23" hidden="1" customWidth="1"/>
    <col min="3863" max="3863" width="3.875" style="23" customWidth="1"/>
    <col min="3864" max="3864" width="0" style="23" hidden="1" customWidth="1"/>
    <col min="3865" max="3871" width="3.875" style="23" customWidth="1"/>
    <col min="3872" max="3872" width="13.5" style="23" customWidth="1"/>
    <col min="3873" max="3873" width="12.625" style="23" customWidth="1"/>
    <col min="3874" max="3874" width="0" style="23" hidden="1" customWidth="1"/>
    <col min="3875" max="3875" width="3.875" style="23" customWidth="1"/>
    <col min="3876" max="3891" width="0" style="23" hidden="1" customWidth="1"/>
    <col min="3892" max="3892" width="1.75" style="23" customWidth="1"/>
    <col min="3893" max="3896" width="3.875" style="23" customWidth="1"/>
    <col min="3897" max="3897" width="0" style="23" hidden="1" customWidth="1"/>
    <col min="3898" max="3899" width="1.875" style="23" customWidth="1"/>
    <col min="3900" max="3900" width="0" style="23" hidden="1" customWidth="1"/>
    <col min="3901" max="3909" width="3.875" style="23" customWidth="1"/>
    <col min="3910" max="3910" width="0" style="23" hidden="1" customWidth="1"/>
    <col min="3911" max="3912" width="1.875" style="23" customWidth="1"/>
    <col min="3913" max="3913" width="0" style="23" hidden="1" customWidth="1"/>
    <col min="3914" max="3917" width="3.875" style="23" customWidth="1"/>
    <col min="3918" max="3918" width="1.875" style="23" customWidth="1"/>
    <col min="3919" max="3981" width="0" style="23" hidden="1" customWidth="1"/>
    <col min="3982" max="4096" width="9" style="23"/>
    <col min="4097" max="4100" width="3.875" style="23" customWidth="1"/>
    <col min="4101" max="4101" width="0" style="23" hidden="1" customWidth="1"/>
    <col min="4102" max="4102" width="3.875" style="23" customWidth="1"/>
    <col min="4103" max="4103" width="0" style="23" hidden="1" customWidth="1"/>
    <col min="4104" max="4104" width="3.875" style="23" customWidth="1"/>
    <col min="4105" max="4105" width="0" style="23" hidden="1" customWidth="1"/>
    <col min="4106" max="4107" width="3.875" style="23" customWidth="1"/>
    <col min="4108" max="4108" width="0" style="23" hidden="1" customWidth="1"/>
    <col min="4109" max="4109" width="3.875" style="23" customWidth="1"/>
    <col min="4110" max="4110" width="0" style="23" hidden="1" customWidth="1"/>
    <col min="4111" max="4111" width="3.875" style="23" customWidth="1"/>
    <col min="4112" max="4112" width="3.75" style="23" customWidth="1"/>
    <col min="4113" max="4113" width="0" style="23" hidden="1" customWidth="1"/>
    <col min="4114" max="4114" width="3.875" style="23" customWidth="1"/>
    <col min="4115" max="4115" width="0" style="23" hidden="1" customWidth="1"/>
    <col min="4116" max="4117" width="3.875" style="23" customWidth="1"/>
    <col min="4118" max="4118" width="0" style="23" hidden="1" customWidth="1"/>
    <col min="4119" max="4119" width="3.875" style="23" customWidth="1"/>
    <col min="4120" max="4120" width="0" style="23" hidden="1" customWidth="1"/>
    <col min="4121" max="4127" width="3.875" style="23" customWidth="1"/>
    <col min="4128" max="4128" width="13.5" style="23" customWidth="1"/>
    <col min="4129" max="4129" width="12.625" style="23" customWidth="1"/>
    <col min="4130" max="4130" width="0" style="23" hidden="1" customWidth="1"/>
    <col min="4131" max="4131" width="3.875" style="23" customWidth="1"/>
    <col min="4132" max="4147" width="0" style="23" hidden="1" customWidth="1"/>
    <col min="4148" max="4148" width="1.75" style="23" customWidth="1"/>
    <col min="4149" max="4152" width="3.875" style="23" customWidth="1"/>
    <col min="4153" max="4153" width="0" style="23" hidden="1" customWidth="1"/>
    <col min="4154" max="4155" width="1.875" style="23" customWidth="1"/>
    <col min="4156" max="4156" width="0" style="23" hidden="1" customWidth="1"/>
    <col min="4157" max="4165" width="3.875" style="23" customWidth="1"/>
    <col min="4166" max="4166" width="0" style="23" hidden="1" customWidth="1"/>
    <col min="4167" max="4168" width="1.875" style="23" customWidth="1"/>
    <col min="4169" max="4169" width="0" style="23" hidden="1" customWidth="1"/>
    <col min="4170" max="4173" width="3.875" style="23" customWidth="1"/>
    <col min="4174" max="4174" width="1.875" style="23" customWidth="1"/>
    <col min="4175" max="4237" width="0" style="23" hidden="1" customWidth="1"/>
    <col min="4238" max="4352" width="9" style="23"/>
    <col min="4353" max="4356" width="3.875" style="23" customWidth="1"/>
    <col min="4357" max="4357" width="0" style="23" hidden="1" customWidth="1"/>
    <col min="4358" max="4358" width="3.875" style="23" customWidth="1"/>
    <col min="4359" max="4359" width="0" style="23" hidden="1" customWidth="1"/>
    <col min="4360" max="4360" width="3.875" style="23" customWidth="1"/>
    <col min="4361" max="4361" width="0" style="23" hidden="1" customWidth="1"/>
    <col min="4362" max="4363" width="3.875" style="23" customWidth="1"/>
    <col min="4364" max="4364" width="0" style="23" hidden="1" customWidth="1"/>
    <col min="4365" max="4365" width="3.875" style="23" customWidth="1"/>
    <col min="4366" max="4366" width="0" style="23" hidden="1" customWidth="1"/>
    <col min="4367" max="4367" width="3.875" style="23" customWidth="1"/>
    <col min="4368" max="4368" width="3.75" style="23" customWidth="1"/>
    <col min="4369" max="4369" width="0" style="23" hidden="1" customWidth="1"/>
    <col min="4370" max="4370" width="3.875" style="23" customWidth="1"/>
    <col min="4371" max="4371" width="0" style="23" hidden="1" customWidth="1"/>
    <col min="4372" max="4373" width="3.875" style="23" customWidth="1"/>
    <col min="4374" max="4374" width="0" style="23" hidden="1" customWidth="1"/>
    <col min="4375" max="4375" width="3.875" style="23" customWidth="1"/>
    <col min="4376" max="4376" width="0" style="23" hidden="1" customWidth="1"/>
    <col min="4377" max="4383" width="3.875" style="23" customWidth="1"/>
    <col min="4384" max="4384" width="13.5" style="23" customWidth="1"/>
    <col min="4385" max="4385" width="12.625" style="23" customWidth="1"/>
    <col min="4386" max="4386" width="0" style="23" hidden="1" customWidth="1"/>
    <col min="4387" max="4387" width="3.875" style="23" customWidth="1"/>
    <col min="4388" max="4403" width="0" style="23" hidden="1" customWidth="1"/>
    <col min="4404" max="4404" width="1.75" style="23" customWidth="1"/>
    <col min="4405" max="4408" width="3.875" style="23" customWidth="1"/>
    <col min="4409" max="4409" width="0" style="23" hidden="1" customWidth="1"/>
    <col min="4410" max="4411" width="1.875" style="23" customWidth="1"/>
    <col min="4412" max="4412" width="0" style="23" hidden="1" customWidth="1"/>
    <col min="4413" max="4421" width="3.875" style="23" customWidth="1"/>
    <col min="4422" max="4422" width="0" style="23" hidden="1" customWidth="1"/>
    <col min="4423" max="4424" width="1.875" style="23" customWidth="1"/>
    <col min="4425" max="4425" width="0" style="23" hidden="1" customWidth="1"/>
    <col min="4426" max="4429" width="3.875" style="23" customWidth="1"/>
    <col min="4430" max="4430" width="1.875" style="23" customWidth="1"/>
    <col min="4431" max="4493" width="0" style="23" hidden="1" customWidth="1"/>
    <col min="4494" max="4608" width="9" style="23"/>
    <col min="4609" max="4612" width="3.875" style="23" customWidth="1"/>
    <col min="4613" max="4613" width="0" style="23" hidden="1" customWidth="1"/>
    <col min="4614" max="4614" width="3.875" style="23" customWidth="1"/>
    <col min="4615" max="4615" width="0" style="23" hidden="1" customWidth="1"/>
    <col min="4616" max="4616" width="3.875" style="23" customWidth="1"/>
    <col min="4617" max="4617" width="0" style="23" hidden="1" customWidth="1"/>
    <col min="4618" max="4619" width="3.875" style="23" customWidth="1"/>
    <col min="4620" max="4620" width="0" style="23" hidden="1" customWidth="1"/>
    <col min="4621" max="4621" width="3.875" style="23" customWidth="1"/>
    <col min="4622" max="4622" width="0" style="23" hidden="1" customWidth="1"/>
    <col min="4623" max="4623" width="3.875" style="23" customWidth="1"/>
    <col min="4624" max="4624" width="3.75" style="23" customWidth="1"/>
    <col min="4625" max="4625" width="0" style="23" hidden="1" customWidth="1"/>
    <col min="4626" max="4626" width="3.875" style="23" customWidth="1"/>
    <col min="4627" max="4627" width="0" style="23" hidden="1" customWidth="1"/>
    <col min="4628" max="4629" width="3.875" style="23" customWidth="1"/>
    <col min="4630" max="4630" width="0" style="23" hidden="1" customWidth="1"/>
    <col min="4631" max="4631" width="3.875" style="23" customWidth="1"/>
    <col min="4632" max="4632" width="0" style="23" hidden="1" customWidth="1"/>
    <col min="4633" max="4639" width="3.875" style="23" customWidth="1"/>
    <col min="4640" max="4640" width="13.5" style="23" customWidth="1"/>
    <col min="4641" max="4641" width="12.625" style="23" customWidth="1"/>
    <col min="4642" max="4642" width="0" style="23" hidden="1" customWidth="1"/>
    <col min="4643" max="4643" width="3.875" style="23" customWidth="1"/>
    <col min="4644" max="4659" width="0" style="23" hidden="1" customWidth="1"/>
    <col min="4660" max="4660" width="1.75" style="23" customWidth="1"/>
    <col min="4661" max="4664" width="3.875" style="23" customWidth="1"/>
    <col min="4665" max="4665" width="0" style="23" hidden="1" customWidth="1"/>
    <col min="4666" max="4667" width="1.875" style="23" customWidth="1"/>
    <col min="4668" max="4668" width="0" style="23" hidden="1" customWidth="1"/>
    <col min="4669" max="4677" width="3.875" style="23" customWidth="1"/>
    <col min="4678" max="4678" width="0" style="23" hidden="1" customWidth="1"/>
    <col min="4679" max="4680" width="1.875" style="23" customWidth="1"/>
    <col min="4681" max="4681" width="0" style="23" hidden="1" customWidth="1"/>
    <col min="4682" max="4685" width="3.875" style="23" customWidth="1"/>
    <col min="4686" max="4686" width="1.875" style="23" customWidth="1"/>
    <col min="4687" max="4749" width="0" style="23" hidden="1" customWidth="1"/>
    <col min="4750" max="4864" width="9" style="23"/>
    <col min="4865" max="4868" width="3.875" style="23" customWidth="1"/>
    <col min="4869" max="4869" width="0" style="23" hidden="1" customWidth="1"/>
    <col min="4870" max="4870" width="3.875" style="23" customWidth="1"/>
    <col min="4871" max="4871" width="0" style="23" hidden="1" customWidth="1"/>
    <col min="4872" max="4872" width="3.875" style="23" customWidth="1"/>
    <col min="4873" max="4873" width="0" style="23" hidden="1" customWidth="1"/>
    <col min="4874" max="4875" width="3.875" style="23" customWidth="1"/>
    <col min="4876" max="4876" width="0" style="23" hidden="1" customWidth="1"/>
    <col min="4877" max="4877" width="3.875" style="23" customWidth="1"/>
    <col min="4878" max="4878" width="0" style="23" hidden="1" customWidth="1"/>
    <col min="4879" max="4879" width="3.875" style="23" customWidth="1"/>
    <col min="4880" max="4880" width="3.75" style="23" customWidth="1"/>
    <col min="4881" max="4881" width="0" style="23" hidden="1" customWidth="1"/>
    <col min="4882" max="4882" width="3.875" style="23" customWidth="1"/>
    <col min="4883" max="4883" width="0" style="23" hidden="1" customWidth="1"/>
    <col min="4884" max="4885" width="3.875" style="23" customWidth="1"/>
    <col min="4886" max="4886" width="0" style="23" hidden="1" customWidth="1"/>
    <col min="4887" max="4887" width="3.875" style="23" customWidth="1"/>
    <col min="4888" max="4888" width="0" style="23" hidden="1" customWidth="1"/>
    <col min="4889" max="4895" width="3.875" style="23" customWidth="1"/>
    <col min="4896" max="4896" width="13.5" style="23" customWidth="1"/>
    <col min="4897" max="4897" width="12.625" style="23" customWidth="1"/>
    <col min="4898" max="4898" width="0" style="23" hidden="1" customWidth="1"/>
    <col min="4899" max="4899" width="3.875" style="23" customWidth="1"/>
    <col min="4900" max="4915" width="0" style="23" hidden="1" customWidth="1"/>
    <col min="4916" max="4916" width="1.75" style="23" customWidth="1"/>
    <col min="4917" max="4920" width="3.875" style="23" customWidth="1"/>
    <col min="4921" max="4921" width="0" style="23" hidden="1" customWidth="1"/>
    <col min="4922" max="4923" width="1.875" style="23" customWidth="1"/>
    <col min="4924" max="4924" width="0" style="23" hidden="1" customWidth="1"/>
    <col min="4925" max="4933" width="3.875" style="23" customWidth="1"/>
    <col min="4934" max="4934" width="0" style="23" hidden="1" customWidth="1"/>
    <col min="4935" max="4936" width="1.875" style="23" customWidth="1"/>
    <col min="4937" max="4937" width="0" style="23" hidden="1" customWidth="1"/>
    <col min="4938" max="4941" width="3.875" style="23" customWidth="1"/>
    <col min="4942" max="4942" width="1.875" style="23" customWidth="1"/>
    <col min="4943" max="5005" width="0" style="23" hidden="1" customWidth="1"/>
    <col min="5006" max="5120" width="9" style="23"/>
    <col min="5121" max="5124" width="3.875" style="23" customWidth="1"/>
    <col min="5125" max="5125" width="0" style="23" hidden="1" customWidth="1"/>
    <col min="5126" max="5126" width="3.875" style="23" customWidth="1"/>
    <col min="5127" max="5127" width="0" style="23" hidden="1" customWidth="1"/>
    <col min="5128" max="5128" width="3.875" style="23" customWidth="1"/>
    <col min="5129" max="5129" width="0" style="23" hidden="1" customWidth="1"/>
    <col min="5130" max="5131" width="3.875" style="23" customWidth="1"/>
    <col min="5132" max="5132" width="0" style="23" hidden="1" customWidth="1"/>
    <col min="5133" max="5133" width="3.875" style="23" customWidth="1"/>
    <col min="5134" max="5134" width="0" style="23" hidden="1" customWidth="1"/>
    <col min="5135" max="5135" width="3.875" style="23" customWidth="1"/>
    <col min="5136" max="5136" width="3.75" style="23" customWidth="1"/>
    <col min="5137" max="5137" width="0" style="23" hidden="1" customWidth="1"/>
    <col min="5138" max="5138" width="3.875" style="23" customWidth="1"/>
    <col min="5139" max="5139" width="0" style="23" hidden="1" customWidth="1"/>
    <col min="5140" max="5141" width="3.875" style="23" customWidth="1"/>
    <col min="5142" max="5142" width="0" style="23" hidden="1" customWidth="1"/>
    <col min="5143" max="5143" width="3.875" style="23" customWidth="1"/>
    <col min="5144" max="5144" width="0" style="23" hidden="1" customWidth="1"/>
    <col min="5145" max="5151" width="3.875" style="23" customWidth="1"/>
    <col min="5152" max="5152" width="13.5" style="23" customWidth="1"/>
    <col min="5153" max="5153" width="12.625" style="23" customWidth="1"/>
    <col min="5154" max="5154" width="0" style="23" hidden="1" customWidth="1"/>
    <col min="5155" max="5155" width="3.875" style="23" customWidth="1"/>
    <col min="5156" max="5171" width="0" style="23" hidden="1" customWidth="1"/>
    <col min="5172" max="5172" width="1.75" style="23" customWidth="1"/>
    <col min="5173" max="5176" width="3.875" style="23" customWidth="1"/>
    <col min="5177" max="5177" width="0" style="23" hidden="1" customWidth="1"/>
    <col min="5178" max="5179" width="1.875" style="23" customWidth="1"/>
    <col min="5180" max="5180" width="0" style="23" hidden="1" customWidth="1"/>
    <col min="5181" max="5189" width="3.875" style="23" customWidth="1"/>
    <col min="5190" max="5190" width="0" style="23" hidden="1" customWidth="1"/>
    <col min="5191" max="5192" width="1.875" style="23" customWidth="1"/>
    <col min="5193" max="5193" width="0" style="23" hidden="1" customWidth="1"/>
    <col min="5194" max="5197" width="3.875" style="23" customWidth="1"/>
    <col min="5198" max="5198" width="1.875" style="23" customWidth="1"/>
    <col min="5199" max="5261" width="0" style="23" hidden="1" customWidth="1"/>
    <col min="5262" max="5376" width="9" style="23"/>
    <col min="5377" max="5380" width="3.875" style="23" customWidth="1"/>
    <col min="5381" max="5381" width="0" style="23" hidden="1" customWidth="1"/>
    <col min="5382" max="5382" width="3.875" style="23" customWidth="1"/>
    <col min="5383" max="5383" width="0" style="23" hidden="1" customWidth="1"/>
    <col min="5384" max="5384" width="3.875" style="23" customWidth="1"/>
    <col min="5385" max="5385" width="0" style="23" hidden="1" customWidth="1"/>
    <col min="5386" max="5387" width="3.875" style="23" customWidth="1"/>
    <col min="5388" max="5388" width="0" style="23" hidden="1" customWidth="1"/>
    <col min="5389" max="5389" width="3.875" style="23" customWidth="1"/>
    <col min="5390" max="5390" width="0" style="23" hidden="1" customWidth="1"/>
    <col min="5391" max="5391" width="3.875" style="23" customWidth="1"/>
    <col min="5392" max="5392" width="3.75" style="23" customWidth="1"/>
    <col min="5393" max="5393" width="0" style="23" hidden="1" customWidth="1"/>
    <col min="5394" max="5394" width="3.875" style="23" customWidth="1"/>
    <col min="5395" max="5395" width="0" style="23" hidden="1" customWidth="1"/>
    <col min="5396" max="5397" width="3.875" style="23" customWidth="1"/>
    <col min="5398" max="5398" width="0" style="23" hidden="1" customWidth="1"/>
    <col min="5399" max="5399" width="3.875" style="23" customWidth="1"/>
    <col min="5400" max="5400" width="0" style="23" hidden="1" customWidth="1"/>
    <col min="5401" max="5407" width="3.875" style="23" customWidth="1"/>
    <col min="5408" max="5408" width="13.5" style="23" customWidth="1"/>
    <col min="5409" max="5409" width="12.625" style="23" customWidth="1"/>
    <col min="5410" max="5410" width="0" style="23" hidden="1" customWidth="1"/>
    <col min="5411" max="5411" width="3.875" style="23" customWidth="1"/>
    <col min="5412" max="5427" width="0" style="23" hidden="1" customWidth="1"/>
    <col min="5428" max="5428" width="1.75" style="23" customWidth="1"/>
    <col min="5429" max="5432" width="3.875" style="23" customWidth="1"/>
    <col min="5433" max="5433" width="0" style="23" hidden="1" customWidth="1"/>
    <col min="5434" max="5435" width="1.875" style="23" customWidth="1"/>
    <col min="5436" max="5436" width="0" style="23" hidden="1" customWidth="1"/>
    <col min="5437" max="5445" width="3.875" style="23" customWidth="1"/>
    <col min="5446" max="5446" width="0" style="23" hidden="1" customWidth="1"/>
    <col min="5447" max="5448" width="1.875" style="23" customWidth="1"/>
    <col min="5449" max="5449" width="0" style="23" hidden="1" customWidth="1"/>
    <col min="5450" max="5453" width="3.875" style="23" customWidth="1"/>
    <col min="5454" max="5454" width="1.875" style="23" customWidth="1"/>
    <col min="5455" max="5517" width="0" style="23" hidden="1" customWidth="1"/>
    <col min="5518" max="5632" width="9" style="23"/>
    <col min="5633" max="5636" width="3.875" style="23" customWidth="1"/>
    <col min="5637" max="5637" width="0" style="23" hidden="1" customWidth="1"/>
    <col min="5638" max="5638" width="3.875" style="23" customWidth="1"/>
    <col min="5639" max="5639" width="0" style="23" hidden="1" customWidth="1"/>
    <col min="5640" max="5640" width="3.875" style="23" customWidth="1"/>
    <col min="5641" max="5641" width="0" style="23" hidden="1" customWidth="1"/>
    <col min="5642" max="5643" width="3.875" style="23" customWidth="1"/>
    <col min="5644" max="5644" width="0" style="23" hidden="1" customWidth="1"/>
    <col min="5645" max="5645" width="3.875" style="23" customWidth="1"/>
    <col min="5646" max="5646" width="0" style="23" hidden="1" customWidth="1"/>
    <col min="5647" max="5647" width="3.875" style="23" customWidth="1"/>
    <col min="5648" max="5648" width="3.75" style="23" customWidth="1"/>
    <col min="5649" max="5649" width="0" style="23" hidden="1" customWidth="1"/>
    <col min="5650" max="5650" width="3.875" style="23" customWidth="1"/>
    <col min="5651" max="5651" width="0" style="23" hidden="1" customWidth="1"/>
    <col min="5652" max="5653" width="3.875" style="23" customWidth="1"/>
    <col min="5654" max="5654" width="0" style="23" hidden="1" customWidth="1"/>
    <col min="5655" max="5655" width="3.875" style="23" customWidth="1"/>
    <col min="5656" max="5656" width="0" style="23" hidden="1" customWidth="1"/>
    <col min="5657" max="5663" width="3.875" style="23" customWidth="1"/>
    <col min="5664" max="5664" width="13.5" style="23" customWidth="1"/>
    <col min="5665" max="5665" width="12.625" style="23" customWidth="1"/>
    <col min="5666" max="5666" width="0" style="23" hidden="1" customWidth="1"/>
    <col min="5667" max="5667" width="3.875" style="23" customWidth="1"/>
    <col min="5668" max="5683" width="0" style="23" hidden="1" customWidth="1"/>
    <col min="5684" max="5684" width="1.75" style="23" customWidth="1"/>
    <col min="5685" max="5688" width="3.875" style="23" customWidth="1"/>
    <col min="5689" max="5689" width="0" style="23" hidden="1" customWidth="1"/>
    <col min="5690" max="5691" width="1.875" style="23" customWidth="1"/>
    <col min="5692" max="5692" width="0" style="23" hidden="1" customWidth="1"/>
    <col min="5693" max="5701" width="3.875" style="23" customWidth="1"/>
    <col min="5702" max="5702" width="0" style="23" hidden="1" customWidth="1"/>
    <col min="5703" max="5704" width="1.875" style="23" customWidth="1"/>
    <col min="5705" max="5705" width="0" style="23" hidden="1" customWidth="1"/>
    <col min="5706" max="5709" width="3.875" style="23" customWidth="1"/>
    <col min="5710" max="5710" width="1.875" style="23" customWidth="1"/>
    <col min="5711" max="5773" width="0" style="23" hidden="1" customWidth="1"/>
    <col min="5774" max="5888" width="9" style="23"/>
    <col min="5889" max="5892" width="3.875" style="23" customWidth="1"/>
    <col min="5893" max="5893" width="0" style="23" hidden="1" customWidth="1"/>
    <col min="5894" max="5894" width="3.875" style="23" customWidth="1"/>
    <col min="5895" max="5895" width="0" style="23" hidden="1" customWidth="1"/>
    <col min="5896" max="5896" width="3.875" style="23" customWidth="1"/>
    <col min="5897" max="5897" width="0" style="23" hidden="1" customWidth="1"/>
    <col min="5898" max="5899" width="3.875" style="23" customWidth="1"/>
    <col min="5900" max="5900" width="0" style="23" hidden="1" customWidth="1"/>
    <col min="5901" max="5901" width="3.875" style="23" customWidth="1"/>
    <col min="5902" max="5902" width="0" style="23" hidden="1" customWidth="1"/>
    <col min="5903" max="5903" width="3.875" style="23" customWidth="1"/>
    <col min="5904" max="5904" width="3.75" style="23" customWidth="1"/>
    <col min="5905" max="5905" width="0" style="23" hidden="1" customWidth="1"/>
    <col min="5906" max="5906" width="3.875" style="23" customWidth="1"/>
    <col min="5907" max="5907" width="0" style="23" hidden="1" customWidth="1"/>
    <col min="5908" max="5909" width="3.875" style="23" customWidth="1"/>
    <col min="5910" max="5910" width="0" style="23" hidden="1" customWidth="1"/>
    <col min="5911" max="5911" width="3.875" style="23" customWidth="1"/>
    <col min="5912" max="5912" width="0" style="23" hidden="1" customWidth="1"/>
    <col min="5913" max="5919" width="3.875" style="23" customWidth="1"/>
    <col min="5920" max="5920" width="13.5" style="23" customWidth="1"/>
    <col min="5921" max="5921" width="12.625" style="23" customWidth="1"/>
    <col min="5922" max="5922" width="0" style="23" hidden="1" customWidth="1"/>
    <col min="5923" max="5923" width="3.875" style="23" customWidth="1"/>
    <col min="5924" max="5939" width="0" style="23" hidden="1" customWidth="1"/>
    <col min="5940" max="5940" width="1.75" style="23" customWidth="1"/>
    <col min="5941" max="5944" width="3.875" style="23" customWidth="1"/>
    <col min="5945" max="5945" width="0" style="23" hidden="1" customWidth="1"/>
    <col min="5946" max="5947" width="1.875" style="23" customWidth="1"/>
    <col min="5948" max="5948" width="0" style="23" hidden="1" customWidth="1"/>
    <col min="5949" max="5957" width="3.875" style="23" customWidth="1"/>
    <col min="5958" max="5958" width="0" style="23" hidden="1" customWidth="1"/>
    <col min="5959" max="5960" width="1.875" style="23" customWidth="1"/>
    <col min="5961" max="5961" width="0" style="23" hidden="1" customWidth="1"/>
    <col min="5962" max="5965" width="3.875" style="23" customWidth="1"/>
    <col min="5966" max="5966" width="1.875" style="23" customWidth="1"/>
    <col min="5967" max="6029" width="0" style="23" hidden="1" customWidth="1"/>
    <col min="6030" max="6144" width="9" style="23"/>
    <col min="6145" max="6148" width="3.875" style="23" customWidth="1"/>
    <col min="6149" max="6149" width="0" style="23" hidden="1" customWidth="1"/>
    <col min="6150" max="6150" width="3.875" style="23" customWidth="1"/>
    <col min="6151" max="6151" width="0" style="23" hidden="1" customWidth="1"/>
    <col min="6152" max="6152" width="3.875" style="23" customWidth="1"/>
    <col min="6153" max="6153" width="0" style="23" hidden="1" customWidth="1"/>
    <col min="6154" max="6155" width="3.875" style="23" customWidth="1"/>
    <col min="6156" max="6156" width="0" style="23" hidden="1" customWidth="1"/>
    <col min="6157" max="6157" width="3.875" style="23" customWidth="1"/>
    <col min="6158" max="6158" width="0" style="23" hidden="1" customWidth="1"/>
    <col min="6159" max="6159" width="3.875" style="23" customWidth="1"/>
    <col min="6160" max="6160" width="3.75" style="23" customWidth="1"/>
    <col min="6161" max="6161" width="0" style="23" hidden="1" customWidth="1"/>
    <col min="6162" max="6162" width="3.875" style="23" customWidth="1"/>
    <col min="6163" max="6163" width="0" style="23" hidden="1" customWidth="1"/>
    <col min="6164" max="6165" width="3.875" style="23" customWidth="1"/>
    <col min="6166" max="6166" width="0" style="23" hidden="1" customWidth="1"/>
    <col min="6167" max="6167" width="3.875" style="23" customWidth="1"/>
    <col min="6168" max="6168" width="0" style="23" hidden="1" customWidth="1"/>
    <col min="6169" max="6175" width="3.875" style="23" customWidth="1"/>
    <col min="6176" max="6176" width="13.5" style="23" customWidth="1"/>
    <col min="6177" max="6177" width="12.625" style="23" customWidth="1"/>
    <col min="6178" max="6178" width="0" style="23" hidden="1" customWidth="1"/>
    <col min="6179" max="6179" width="3.875" style="23" customWidth="1"/>
    <col min="6180" max="6195" width="0" style="23" hidden="1" customWidth="1"/>
    <col min="6196" max="6196" width="1.75" style="23" customWidth="1"/>
    <col min="6197" max="6200" width="3.875" style="23" customWidth="1"/>
    <col min="6201" max="6201" width="0" style="23" hidden="1" customWidth="1"/>
    <col min="6202" max="6203" width="1.875" style="23" customWidth="1"/>
    <col min="6204" max="6204" width="0" style="23" hidden="1" customWidth="1"/>
    <col min="6205" max="6213" width="3.875" style="23" customWidth="1"/>
    <col min="6214" max="6214" width="0" style="23" hidden="1" customWidth="1"/>
    <col min="6215" max="6216" width="1.875" style="23" customWidth="1"/>
    <col min="6217" max="6217" width="0" style="23" hidden="1" customWidth="1"/>
    <col min="6218" max="6221" width="3.875" style="23" customWidth="1"/>
    <col min="6222" max="6222" width="1.875" style="23" customWidth="1"/>
    <col min="6223" max="6285" width="0" style="23" hidden="1" customWidth="1"/>
    <col min="6286" max="6400" width="9" style="23"/>
    <col min="6401" max="6404" width="3.875" style="23" customWidth="1"/>
    <col min="6405" max="6405" width="0" style="23" hidden="1" customWidth="1"/>
    <col min="6406" max="6406" width="3.875" style="23" customWidth="1"/>
    <col min="6407" max="6407" width="0" style="23" hidden="1" customWidth="1"/>
    <col min="6408" max="6408" width="3.875" style="23" customWidth="1"/>
    <col min="6409" max="6409" width="0" style="23" hidden="1" customWidth="1"/>
    <col min="6410" max="6411" width="3.875" style="23" customWidth="1"/>
    <col min="6412" max="6412" width="0" style="23" hidden="1" customWidth="1"/>
    <col min="6413" max="6413" width="3.875" style="23" customWidth="1"/>
    <col min="6414" max="6414" width="0" style="23" hidden="1" customWidth="1"/>
    <col min="6415" max="6415" width="3.875" style="23" customWidth="1"/>
    <col min="6416" max="6416" width="3.75" style="23" customWidth="1"/>
    <col min="6417" max="6417" width="0" style="23" hidden="1" customWidth="1"/>
    <col min="6418" max="6418" width="3.875" style="23" customWidth="1"/>
    <col min="6419" max="6419" width="0" style="23" hidden="1" customWidth="1"/>
    <col min="6420" max="6421" width="3.875" style="23" customWidth="1"/>
    <col min="6422" max="6422" width="0" style="23" hidden="1" customWidth="1"/>
    <col min="6423" max="6423" width="3.875" style="23" customWidth="1"/>
    <col min="6424" max="6424" width="0" style="23" hidden="1" customWidth="1"/>
    <col min="6425" max="6431" width="3.875" style="23" customWidth="1"/>
    <col min="6432" max="6432" width="13.5" style="23" customWidth="1"/>
    <col min="6433" max="6433" width="12.625" style="23" customWidth="1"/>
    <col min="6434" max="6434" width="0" style="23" hidden="1" customWidth="1"/>
    <col min="6435" max="6435" width="3.875" style="23" customWidth="1"/>
    <col min="6436" max="6451" width="0" style="23" hidden="1" customWidth="1"/>
    <col min="6452" max="6452" width="1.75" style="23" customWidth="1"/>
    <col min="6453" max="6456" width="3.875" style="23" customWidth="1"/>
    <col min="6457" max="6457" width="0" style="23" hidden="1" customWidth="1"/>
    <col min="6458" max="6459" width="1.875" style="23" customWidth="1"/>
    <col min="6460" max="6460" width="0" style="23" hidden="1" customWidth="1"/>
    <col min="6461" max="6469" width="3.875" style="23" customWidth="1"/>
    <col min="6470" max="6470" width="0" style="23" hidden="1" customWidth="1"/>
    <col min="6471" max="6472" width="1.875" style="23" customWidth="1"/>
    <col min="6473" max="6473" width="0" style="23" hidden="1" customWidth="1"/>
    <col min="6474" max="6477" width="3.875" style="23" customWidth="1"/>
    <col min="6478" max="6478" width="1.875" style="23" customWidth="1"/>
    <col min="6479" max="6541" width="0" style="23" hidden="1" customWidth="1"/>
    <col min="6542" max="6656" width="9" style="23"/>
    <col min="6657" max="6660" width="3.875" style="23" customWidth="1"/>
    <col min="6661" max="6661" width="0" style="23" hidden="1" customWidth="1"/>
    <col min="6662" max="6662" width="3.875" style="23" customWidth="1"/>
    <col min="6663" max="6663" width="0" style="23" hidden="1" customWidth="1"/>
    <col min="6664" max="6664" width="3.875" style="23" customWidth="1"/>
    <col min="6665" max="6665" width="0" style="23" hidden="1" customWidth="1"/>
    <col min="6666" max="6667" width="3.875" style="23" customWidth="1"/>
    <col min="6668" max="6668" width="0" style="23" hidden="1" customWidth="1"/>
    <col min="6669" max="6669" width="3.875" style="23" customWidth="1"/>
    <col min="6670" max="6670" width="0" style="23" hidden="1" customWidth="1"/>
    <col min="6671" max="6671" width="3.875" style="23" customWidth="1"/>
    <col min="6672" max="6672" width="3.75" style="23" customWidth="1"/>
    <col min="6673" max="6673" width="0" style="23" hidden="1" customWidth="1"/>
    <col min="6674" max="6674" width="3.875" style="23" customWidth="1"/>
    <col min="6675" max="6675" width="0" style="23" hidden="1" customWidth="1"/>
    <col min="6676" max="6677" width="3.875" style="23" customWidth="1"/>
    <col min="6678" max="6678" width="0" style="23" hidden="1" customWidth="1"/>
    <col min="6679" max="6679" width="3.875" style="23" customWidth="1"/>
    <col min="6680" max="6680" width="0" style="23" hidden="1" customWidth="1"/>
    <col min="6681" max="6687" width="3.875" style="23" customWidth="1"/>
    <col min="6688" max="6688" width="13.5" style="23" customWidth="1"/>
    <col min="6689" max="6689" width="12.625" style="23" customWidth="1"/>
    <col min="6690" max="6690" width="0" style="23" hidden="1" customWidth="1"/>
    <col min="6691" max="6691" width="3.875" style="23" customWidth="1"/>
    <col min="6692" max="6707" width="0" style="23" hidden="1" customWidth="1"/>
    <col min="6708" max="6708" width="1.75" style="23" customWidth="1"/>
    <col min="6709" max="6712" width="3.875" style="23" customWidth="1"/>
    <col min="6713" max="6713" width="0" style="23" hidden="1" customWidth="1"/>
    <col min="6714" max="6715" width="1.875" style="23" customWidth="1"/>
    <col min="6716" max="6716" width="0" style="23" hidden="1" customWidth="1"/>
    <col min="6717" max="6725" width="3.875" style="23" customWidth="1"/>
    <col min="6726" max="6726" width="0" style="23" hidden="1" customWidth="1"/>
    <col min="6727" max="6728" width="1.875" style="23" customWidth="1"/>
    <col min="6729" max="6729" width="0" style="23" hidden="1" customWidth="1"/>
    <col min="6730" max="6733" width="3.875" style="23" customWidth="1"/>
    <col min="6734" max="6734" width="1.875" style="23" customWidth="1"/>
    <col min="6735" max="6797" width="0" style="23" hidden="1" customWidth="1"/>
    <col min="6798" max="6912" width="9" style="23"/>
    <col min="6913" max="6916" width="3.875" style="23" customWidth="1"/>
    <col min="6917" max="6917" width="0" style="23" hidden="1" customWidth="1"/>
    <col min="6918" max="6918" width="3.875" style="23" customWidth="1"/>
    <col min="6919" max="6919" width="0" style="23" hidden="1" customWidth="1"/>
    <col min="6920" max="6920" width="3.875" style="23" customWidth="1"/>
    <col min="6921" max="6921" width="0" style="23" hidden="1" customWidth="1"/>
    <col min="6922" max="6923" width="3.875" style="23" customWidth="1"/>
    <col min="6924" max="6924" width="0" style="23" hidden="1" customWidth="1"/>
    <col min="6925" max="6925" width="3.875" style="23" customWidth="1"/>
    <col min="6926" max="6926" width="0" style="23" hidden="1" customWidth="1"/>
    <col min="6927" max="6927" width="3.875" style="23" customWidth="1"/>
    <col min="6928" max="6928" width="3.75" style="23" customWidth="1"/>
    <col min="6929" max="6929" width="0" style="23" hidden="1" customWidth="1"/>
    <col min="6930" max="6930" width="3.875" style="23" customWidth="1"/>
    <col min="6931" max="6931" width="0" style="23" hidden="1" customWidth="1"/>
    <col min="6932" max="6933" width="3.875" style="23" customWidth="1"/>
    <col min="6934" max="6934" width="0" style="23" hidden="1" customWidth="1"/>
    <col min="6935" max="6935" width="3.875" style="23" customWidth="1"/>
    <col min="6936" max="6936" width="0" style="23" hidden="1" customWidth="1"/>
    <col min="6937" max="6943" width="3.875" style="23" customWidth="1"/>
    <col min="6944" max="6944" width="13.5" style="23" customWidth="1"/>
    <col min="6945" max="6945" width="12.625" style="23" customWidth="1"/>
    <col min="6946" max="6946" width="0" style="23" hidden="1" customWidth="1"/>
    <col min="6947" max="6947" width="3.875" style="23" customWidth="1"/>
    <col min="6948" max="6963" width="0" style="23" hidden="1" customWidth="1"/>
    <col min="6964" max="6964" width="1.75" style="23" customWidth="1"/>
    <col min="6965" max="6968" width="3.875" style="23" customWidth="1"/>
    <col min="6969" max="6969" width="0" style="23" hidden="1" customWidth="1"/>
    <col min="6970" max="6971" width="1.875" style="23" customWidth="1"/>
    <col min="6972" max="6972" width="0" style="23" hidden="1" customWidth="1"/>
    <col min="6973" max="6981" width="3.875" style="23" customWidth="1"/>
    <col min="6982" max="6982" width="0" style="23" hidden="1" customWidth="1"/>
    <col min="6983" max="6984" width="1.875" style="23" customWidth="1"/>
    <col min="6985" max="6985" width="0" style="23" hidden="1" customWidth="1"/>
    <col min="6986" max="6989" width="3.875" style="23" customWidth="1"/>
    <col min="6990" max="6990" width="1.875" style="23" customWidth="1"/>
    <col min="6991" max="7053" width="0" style="23" hidden="1" customWidth="1"/>
    <col min="7054" max="7168" width="9" style="23"/>
    <col min="7169" max="7172" width="3.875" style="23" customWidth="1"/>
    <col min="7173" max="7173" width="0" style="23" hidden="1" customWidth="1"/>
    <col min="7174" max="7174" width="3.875" style="23" customWidth="1"/>
    <col min="7175" max="7175" width="0" style="23" hidden="1" customWidth="1"/>
    <col min="7176" max="7176" width="3.875" style="23" customWidth="1"/>
    <col min="7177" max="7177" width="0" style="23" hidden="1" customWidth="1"/>
    <col min="7178" max="7179" width="3.875" style="23" customWidth="1"/>
    <col min="7180" max="7180" width="0" style="23" hidden="1" customWidth="1"/>
    <col min="7181" max="7181" width="3.875" style="23" customWidth="1"/>
    <col min="7182" max="7182" width="0" style="23" hidden="1" customWidth="1"/>
    <col min="7183" max="7183" width="3.875" style="23" customWidth="1"/>
    <col min="7184" max="7184" width="3.75" style="23" customWidth="1"/>
    <col min="7185" max="7185" width="0" style="23" hidden="1" customWidth="1"/>
    <col min="7186" max="7186" width="3.875" style="23" customWidth="1"/>
    <col min="7187" max="7187" width="0" style="23" hidden="1" customWidth="1"/>
    <col min="7188" max="7189" width="3.875" style="23" customWidth="1"/>
    <col min="7190" max="7190" width="0" style="23" hidden="1" customWidth="1"/>
    <col min="7191" max="7191" width="3.875" style="23" customWidth="1"/>
    <col min="7192" max="7192" width="0" style="23" hidden="1" customWidth="1"/>
    <col min="7193" max="7199" width="3.875" style="23" customWidth="1"/>
    <col min="7200" max="7200" width="13.5" style="23" customWidth="1"/>
    <col min="7201" max="7201" width="12.625" style="23" customWidth="1"/>
    <col min="7202" max="7202" width="0" style="23" hidden="1" customWidth="1"/>
    <col min="7203" max="7203" width="3.875" style="23" customWidth="1"/>
    <col min="7204" max="7219" width="0" style="23" hidden="1" customWidth="1"/>
    <col min="7220" max="7220" width="1.75" style="23" customWidth="1"/>
    <col min="7221" max="7224" width="3.875" style="23" customWidth="1"/>
    <col min="7225" max="7225" width="0" style="23" hidden="1" customWidth="1"/>
    <col min="7226" max="7227" width="1.875" style="23" customWidth="1"/>
    <col min="7228" max="7228" width="0" style="23" hidden="1" customWidth="1"/>
    <col min="7229" max="7237" width="3.875" style="23" customWidth="1"/>
    <col min="7238" max="7238" width="0" style="23" hidden="1" customWidth="1"/>
    <col min="7239" max="7240" width="1.875" style="23" customWidth="1"/>
    <col min="7241" max="7241" width="0" style="23" hidden="1" customWidth="1"/>
    <col min="7242" max="7245" width="3.875" style="23" customWidth="1"/>
    <col min="7246" max="7246" width="1.875" style="23" customWidth="1"/>
    <col min="7247" max="7309" width="0" style="23" hidden="1" customWidth="1"/>
    <col min="7310" max="7424" width="9" style="23"/>
    <col min="7425" max="7428" width="3.875" style="23" customWidth="1"/>
    <col min="7429" max="7429" width="0" style="23" hidden="1" customWidth="1"/>
    <col min="7430" max="7430" width="3.875" style="23" customWidth="1"/>
    <col min="7431" max="7431" width="0" style="23" hidden="1" customWidth="1"/>
    <col min="7432" max="7432" width="3.875" style="23" customWidth="1"/>
    <col min="7433" max="7433" width="0" style="23" hidden="1" customWidth="1"/>
    <col min="7434" max="7435" width="3.875" style="23" customWidth="1"/>
    <col min="7436" max="7436" width="0" style="23" hidden="1" customWidth="1"/>
    <col min="7437" max="7437" width="3.875" style="23" customWidth="1"/>
    <col min="7438" max="7438" width="0" style="23" hidden="1" customWidth="1"/>
    <col min="7439" max="7439" width="3.875" style="23" customWidth="1"/>
    <col min="7440" max="7440" width="3.75" style="23" customWidth="1"/>
    <col min="7441" max="7441" width="0" style="23" hidden="1" customWidth="1"/>
    <col min="7442" max="7442" width="3.875" style="23" customWidth="1"/>
    <col min="7443" max="7443" width="0" style="23" hidden="1" customWidth="1"/>
    <col min="7444" max="7445" width="3.875" style="23" customWidth="1"/>
    <col min="7446" max="7446" width="0" style="23" hidden="1" customWidth="1"/>
    <col min="7447" max="7447" width="3.875" style="23" customWidth="1"/>
    <col min="7448" max="7448" width="0" style="23" hidden="1" customWidth="1"/>
    <col min="7449" max="7455" width="3.875" style="23" customWidth="1"/>
    <col min="7456" max="7456" width="13.5" style="23" customWidth="1"/>
    <col min="7457" max="7457" width="12.625" style="23" customWidth="1"/>
    <col min="7458" max="7458" width="0" style="23" hidden="1" customWidth="1"/>
    <col min="7459" max="7459" width="3.875" style="23" customWidth="1"/>
    <col min="7460" max="7475" width="0" style="23" hidden="1" customWidth="1"/>
    <col min="7476" max="7476" width="1.75" style="23" customWidth="1"/>
    <col min="7477" max="7480" width="3.875" style="23" customWidth="1"/>
    <col min="7481" max="7481" width="0" style="23" hidden="1" customWidth="1"/>
    <col min="7482" max="7483" width="1.875" style="23" customWidth="1"/>
    <col min="7484" max="7484" width="0" style="23" hidden="1" customWidth="1"/>
    <col min="7485" max="7493" width="3.875" style="23" customWidth="1"/>
    <col min="7494" max="7494" width="0" style="23" hidden="1" customWidth="1"/>
    <col min="7495" max="7496" width="1.875" style="23" customWidth="1"/>
    <col min="7497" max="7497" width="0" style="23" hidden="1" customWidth="1"/>
    <col min="7498" max="7501" width="3.875" style="23" customWidth="1"/>
    <col min="7502" max="7502" width="1.875" style="23" customWidth="1"/>
    <col min="7503" max="7565" width="0" style="23" hidden="1" customWidth="1"/>
    <col min="7566" max="7680" width="9" style="23"/>
    <col min="7681" max="7684" width="3.875" style="23" customWidth="1"/>
    <col min="7685" max="7685" width="0" style="23" hidden="1" customWidth="1"/>
    <col min="7686" max="7686" width="3.875" style="23" customWidth="1"/>
    <col min="7687" max="7687" width="0" style="23" hidden="1" customWidth="1"/>
    <col min="7688" max="7688" width="3.875" style="23" customWidth="1"/>
    <col min="7689" max="7689" width="0" style="23" hidden="1" customWidth="1"/>
    <col min="7690" max="7691" width="3.875" style="23" customWidth="1"/>
    <col min="7692" max="7692" width="0" style="23" hidden="1" customWidth="1"/>
    <col min="7693" max="7693" width="3.875" style="23" customWidth="1"/>
    <col min="7694" max="7694" width="0" style="23" hidden="1" customWidth="1"/>
    <col min="7695" max="7695" width="3.875" style="23" customWidth="1"/>
    <col min="7696" max="7696" width="3.75" style="23" customWidth="1"/>
    <col min="7697" max="7697" width="0" style="23" hidden="1" customWidth="1"/>
    <col min="7698" max="7698" width="3.875" style="23" customWidth="1"/>
    <col min="7699" max="7699" width="0" style="23" hidden="1" customWidth="1"/>
    <col min="7700" max="7701" width="3.875" style="23" customWidth="1"/>
    <col min="7702" max="7702" width="0" style="23" hidden="1" customWidth="1"/>
    <col min="7703" max="7703" width="3.875" style="23" customWidth="1"/>
    <col min="7704" max="7704" width="0" style="23" hidden="1" customWidth="1"/>
    <col min="7705" max="7711" width="3.875" style="23" customWidth="1"/>
    <col min="7712" max="7712" width="13.5" style="23" customWidth="1"/>
    <col min="7713" max="7713" width="12.625" style="23" customWidth="1"/>
    <col min="7714" max="7714" width="0" style="23" hidden="1" customWidth="1"/>
    <col min="7715" max="7715" width="3.875" style="23" customWidth="1"/>
    <col min="7716" max="7731" width="0" style="23" hidden="1" customWidth="1"/>
    <col min="7732" max="7732" width="1.75" style="23" customWidth="1"/>
    <col min="7733" max="7736" width="3.875" style="23" customWidth="1"/>
    <col min="7737" max="7737" width="0" style="23" hidden="1" customWidth="1"/>
    <col min="7738" max="7739" width="1.875" style="23" customWidth="1"/>
    <col min="7740" max="7740" width="0" style="23" hidden="1" customWidth="1"/>
    <col min="7741" max="7749" width="3.875" style="23" customWidth="1"/>
    <col min="7750" max="7750" width="0" style="23" hidden="1" customWidth="1"/>
    <col min="7751" max="7752" width="1.875" style="23" customWidth="1"/>
    <col min="7753" max="7753" width="0" style="23" hidden="1" customWidth="1"/>
    <col min="7754" max="7757" width="3.875" style="23" customWidth="1"/>
    <col min="7758" max="7758" width="1.875" style="23" customWidth="1"/>
    <col min="7759" max="7821" width="0" style="23" hidden="1" customWidth="1"/>
    <col min="7822" max="7936" width="9" style="23"/>
    <col min="7937" max="7940" width="3.875" style="23" customWidth="1"/>
    <col min="7941" max="7941" width="0" style="23" hidden="1" customWidth="1"/>
    <col min="7942" max="7942" width="3.875" style="23" customWidth="1"/>
    <col min="7943" max="7943" width="0" style="23" hidden="1" customWidth="1"/>
    <col min="7944" max="7944" width="3.875" style="23" customWidth="1"/>
    <col min="7945" max="7945" width="0" style="23" hidden="1" customWidth="1"/>
    <col min="7946" max="7947" width="3.875" style="23" customWidth="1"/>
    <col min="7948" max="7948" width="0" style="23" hidden="1" customWidth="1"/>
    <col min="7949" max="7949" width="3.875" style="23" customWidth="1"/>
    <col min="7950" max="7950" width="0" style="23" hidden="1" customWidth="1"/>
    <col min="7951" max="7951" width="3.875" style="23" customWidth="1"/>
    <col min="7952" max="7952" width="3.75" style="23" customWidth="1"/>
    <col min="7953" max="7953" width="0" style="23" hidden="1" customWidth="1"/>
    <col min="7954" max="7954" width="3.875" style="23" customWidth="1"/>
    <col min="7955" max="7955" width="0" style="23" hidden="1" customWidth="1"/>
    <col min="7956" max="7957" width="3.875" style="23" customWidth="1"/>
    <col min="7958" max="7958" width="0" style="23" hidden="1" customWidth="1"/>
    <col min="7959" max="7959" width="3.875" style="23" customWidth="1"/>
    <col min="7960" max="7960" width="0" style="23" hidden="1" customWidth="1"/>
    <col min="7961" max="7967" width="3.875" style="23" customWidth="1"/>
    <col min="7968" max="7968" width="13.5" style="23" customWidth="1"/>
    <col min="7969" max="7969" width="12.625" style="23" customWidth="1"/>
    <col min="7970" max="7970" width="0" style="23" hidden="1" customWidth="1"/>
    <col min="7971" max="7971" width="3.875" style="23" customWidth="1"/>
    <col min="7972" max="7987" width="0" style="23" hidden="1" customWidth="1"/>
    <col min="7988" max="7988" width="1.75" style="23" customWidth="1"/>
    <col min="7989" max="7992" width="3.875" style="23" customWidth="1"/>
    <col min="7993" max="7993" width="0" style="23" hidden="1" customWidth="1"/>
    <col min="7994" max="7995" width="1.875" style="23" customWidth="1"/>
    <col min="7996" max="7996" width="0" style="23" hidden="1" customWidth="1"/>
    <col min="7997" max="8005" width="3.875" style="23" customWidth="1"/>
    <col min="8006" max="8006" width="0" style="23" hidden="1" customWidth="1"/>
    <col min="8007" max="8008" width="1.875" style="23" customWidth="1"/>
    <col min="8009" max="8009" width="0" style="23" hidden="1" customWidth="1"/>
    <col min="8010" max="8013" width="3.875" style="23" customWidth="1"/>
    <col min="8014" max="8014" width="1.875" style="23" customWidth="1"/>
    <col min="8015" max="8077" width="0" style="23" hidden="1" customWidth="1"/>
    <col min="8078" max="8192" width="9" style="23"/>
    <col min="8193" max="8196" width="3.875" style="23" customWidth="1"/>
    <col min="8197" max="8197" width="0" style="23" hidden="1" customWidth="1"/>
    <col min="8198" max="8198" width="3.875" style="23" customWidth="1"/>
    <col min="8199" max="8199" width="0" style="23" hidden="1" customWidth="1"/>
    <col min="8200" max="8200" width="3.875" style="23" customWidth="1"/>
    <col min="8201" max="8201" width="0" style="23" hidden="1" customWidth="1"/>
    <col min="8202" max="8203" width="3.875" style="23" customWidth="1"/>
    <col min="8204" max="8204" width="0" style="23" hidden="1" customWidth="1"/>
    <col min="8205" max="8205" width="3.875" style="23" customWidth="1"/>
    <col min="8206" max="8206" width="0" style="23" hidden="1" customWidth="1"/>
    <col min="8207" max="8207" width="3.875" style="23" customWidth="1"/>
    <col min="8208" max="8208" width="3.75" style="23" customWidth="1"/>
    <col min="8209" max="8209" width="0" style="23" hidden="1" customWidth="1"/>
    <col min="8210" max="8210" width="3.875" style="23" customWidth="1"/>
    <col min="8211" max="8211" width="0" style="23" hidden="1" customWidth="1"/>
    <col min="8212" max="8213" width="3.875" style="23" customWidth="1"/>
    <col min="8214" max="8214" width="0" style="23" hidden="1" customWidth="1"/>
    <col min="8215" max="8215" width="3.875" style="23" customWidth="1"/>
    <col min="8216" max="8216" width="0" style="23" hidden="1" customWidth="1"/>
    <col min="8217" max="8223" width="3.875" style="23" customWidth="1"/>
    <col min="8224" max="8224" width="13.5" style="23" customWidth="1"/>
    <col min="8225" max="8225" width="12.625" style="23" customWidth="1"/>
    <col min="8226" max="8226" width="0" style="23" hidden="1" customWidth="1"/>
    <col min="8227" max="8227" width="3.875" style="23" customWidth="1"/>
    <col min="8228" max="8243" width="0" style="23" hidden="1" customWidth="1"/>
    <col min="8244" max="8244" width="1.75" style="23" customWidth="1"/>
    <col min="8245" max="8248" width="3.875" style="23" customWidth="1"/>
    <col min="8249" max="8249" width="0" style="23" hidden="1" customWidth="1"/>
    <col min="8250" max="8251" width="1.875" style="23" customWidth="1"/>
    <col min="8252" max="8252" width="0" style="23" hidden="1" customWidth="1"/>
    <col min="8253" max="8261" width="3.875" style="23" customWidth="1"/>
    <col min="8262" max="8262" width="0" style="23" hidden="1" customWidth="1"/>
    <col min="8263" max="8264" width="1.875" style="23" customWidth="1"/>
    <col min="8265" max="8265" width="0" style="23" hidden="1" customWidth="1"/>
    <col min="8266" max="8269" width="3.875" style="23" customWidth="1"/>
    <col min="8270" max="8270" width="1.875" style="23" customWidth="1"/>
    <col min="8271" max="8333" width="0" style="23" hidden="1" customWidth="1"/>
    <col min="8334" max="8448" width="9" style="23"/>
    <col min="8449" max="8452" width="3.875" style="23" customWidth="1"/>
    <col min="8453" max="8453" width="0" style="23" hidden="1" customWidth="1"/>
    <col min="8454" max="8454" width="3.875" style="23" customWidth="1"/>
    <col min="8455" max="8455" width="0" style="23" hidden="1" customWidth="1"/>
    <col min="8456" max="8456" width="3.875" style="23" customWidth="1"/>
    <col min="8457" max="8457" width="0" style="23" hidden="1" customWidth="1"/>
    <col min="8458" max="8459" width="3.875" style="23" customWidth="1"/>
    <col min="8460" max="8460" width="0" style="23" hidden="1" customWidth="1"/>
    <col min="8461" max="8461" width="3.875" style="23" customWidth="1"/>
    <col min="8462" max="8462" width="0" style="23" hidden="1" customWidth="1"/>
    <col min="8463" max="8463" width="3.875" style="23" customWidth="1"/>
    <col min="8464" max="8464" width="3.75" style="23" customWidth="1"/>
    <col min="8465" max="8465" width="0" style="23" hidden="1" customWidth="1"/>
    <col min="8466" max="8466" width="3.875" style="23" customWidth="1"/>
    <col min="8467" max="8467" width="0" style="23" hidden="1" customWidth="1"/>
    <col min="8468" max="8469" width="3.875" style="23" customWidth="1"/>
    <col min="8470" max="8470" width="0" style="23" hidden="1" customWidth="1"/>
    <col min="8471" max="8471" width="3.875" style="23" customWidth="1"/>
    <col min="8472" max="8472" width="0" style="23" hidden="1" customWidth="1"/>
    <col min="8473" max="8479" width="3.875" style="23" customWidth="1"/>
    <col min="8480" max="8480" width="13.5" style="23" customWidth="1"/>
    <col min="8481" max="8481" width="12.625" style="23" customWidth="1"/>
    <col min="8482" max="8482" width="0" style="23" hidden="1" customWidth="1"/>
    <col min="8483" max="8483" width="3.875" style="23" customWidth="1"/>
    <col min="8484" max="8499" width="0" style="23" hidden="1" customWidth="1"/>
    <col min="8500" max="8500" width="1.75" style="23" customWidth="1"/>
    <col min="8501" max="8504" width="3.875" style="23" customWidth="1"/>
    <col min="8505" max="8505" width="0" style="23" hidden="1" customWidth="1"/>
    <col min="8506" max="8507" width="1.875" style="23" customWidth="1"/>
    <col min="8508" max="8508" width="0" style="23" hidden="1" customWidth="1"/>
    <col min="8509" max="8517" width="3.875" style="23" customWidth="1"/>
    <col min="8518" max="8518" width="0" style="23" hidden="1" customWidth="1"/>
    <col min="8519" max="8520" width="1.875" style="23" customWidth="1"/>
    <col min="8521" max="8521" width="0" style="23" hidden="1" customWidth="1"/>
    <col min="8522" max="8525" width="3.875" style="23" customWidth="1"/>
    <col min="8526" max="8526" width="1.875" style="23" customWidth="1"/>
    <col min="8527" max="8589" width="0" style="23" hidden="1" customWidth="1"/>
    <col min="8590" max="8704" width="9" style="23"/>
    <col min="8705" max="8708" width="3.875" style="23" customWidth="1"/>
    <col min="8709" max="8709" width="0" style="23" hidden="1" customWidth="1"/>
    <col min="8710" max="8710" width="3.875" style="23" customWidth="1"/>
    <col min="8711" max="8711" width="0" style="23" hidden="1" customWidth="1"/>
    <col min="8712" max="8712" width="3.875" style="23" customWidth="1"/>
    <col min="8713" max="8713" width="0" style="23" hidden="1" customWidth="1"/>
    <col min="8714" max="8715" width="3.875" style="23" customWidth="1"/>
    <col min="8716" max="8716" width="0" style="23" hidden="1" customWidth="1"/>
    <col min="8717" max="8717" width="3.875" style="23" customWidth="1"/>
    <col min="8718" max="8718" width="0" style="23" hidden="1" customWidth="1"/>
    <col min="8719" max="8719" width="3.875" style="23" customWidth="1"/>
    <col min="8720" max="8720" width="3.75" style="23" customWidth="1"/>
    <col min="8721" max="8721" width="0" style="23" hidden="1" customWidth="1"/>
    <col min="8722" max="8722" width="3.875" style="23" customWidth="1"/>
    <col min="8723" max="8723" width="0" style="23" hidden="1" customWidth="1"/>
    <col min="8724" max="8725" width="3.875" style="23" customWidth="1"/>
    <col min="8726" max="8726" width="0" style="23" hidden="1" customWidth="1"/>
    <col min="8727" max="8727" width="3.875" style="23" customWidth="1"/>
    <col min="8728" max="8728" width="0" style="23" hidden="1" customWidth="1"/>
    <col min="8729" max="8735" width="3.875" style="23" customWidth="1"/>
    <col min="8736" max="8736" width="13.5" style="23" customWidth="1"/>
    <col min="8737" max="8737" width="12.625" style="23" customWidth="1"/>
    <col min="8738" max="8738" width="0" style="23" hidden="1" customWidth="1"/>
    <col min="8739" max="8739" width="3.875" style="23" customWidth="1"/>
    <col min="8740" max="8755" width="0" style="23" hidden="1" customWidth="1"/>
    <col min="8756" max="8756" width="1.75" style="23" customWidth="1"/>
    <col min="8757" max="8760" width="3.875" style="23" customWidth="1"/>
    <col min="8761" max="8761" width="0" style="23" hidden="1" customWidth="1"/>
    <col min="8762" max="8763" width="1.875" style="23" customWidth="1"/>
    <col min="8764" max="8764" width="0" style="23" hidden="1" customWidth="1"/>
    <col min="8765" max="8773" width="3.875" style="23" customWidth="1"/>
    <col min="8774" max="8774" width="0" style="23" hidden="1" customWidth="1"/>
    <col min="8775" max="8776" width="1.875" style="23" customWidth="1"/>
    <col min="8777" max="8777" width="0" style="23" hidden="1" customWidth="1"/>
    <col min="8778" max="8781" width="3.875" style="23" customWidth="1"/>
    <col min="8782" max="8782" width="1.875" style="23" customWidth="1"/>
    <col min="8783" max="8845" width="0" style="23" hidden="1" customWidth="1"/>
    <col min="8846" max="8960" width="9" style="23"/>
    <col min="8961" max="8964" width="3.875" style="23" customWidth="1"/>
    <col min="8965" max="8965" width="0" style="23" hidden="1" customWidth="1"/>
    <col min="8966" max="8966" width="3.875" style="23" customWidth="1"/>
    <col min="8967" max="8967" width="0" style="23" hidden="1" customWidth="1"/>
    <col min="8968" max="8968" width="3.875" style="23" customWidth="1"/>
    <col min="8969" max="8969" width="0" style="23" hidden="1" customWidth="1"/>
    <col min="8970" max="8971" width="3.875" style="23" customWidth="1"/>
    <col min="8972" max="8972" width="0" style="23" hidden="1" customWidth="1"/>
    <col min="8973" max="8973" width="3.875" style="23" customWidth="1"/>
    <col min="8974" max="8974" width="0" style="23" hidden="1" customWidth="1"/>
    <col min="8975" max="8975" width="3.875" style="23" customWidth="1"/>
    <col min="8976" max="8976" width="3.75" style="23" customWidth="1"/>
    <col min="8977" max="8977" width="0" style="23" hidden="1" customWidth="1"/>
    <col min="8978" max="8978" width="3.875" style="23" customWidth="1"/>
    <col min="8979" max="8979" width="0" style="23" hidden="1" customWidth="1"/>
    <col min="8980" max="8981" width="3.875" style="23" customWidth="1"/>
    <col min="8982" max="8982" width="0" style="23" hidden="1" customWidth="1"/>
    <col min="8983" max="8983" width="3.875" style="23" customWidth="1"/>
    <col min="8984" max="8984" width="0" style="23" hidden="1" customWidth="1"/>
    <col min="8985" max="8991" width="3.875" style="23" customWidth="1"/>
    <col min="8992" max="8992" width="13.5" style="23" customWidth="1"/>
    <col min="8993" max="8993" width="12.625" style="23" customWidth="1"/>
    <col min="8994" max="8994" width="0" style="23" hidden="1" customWidth="1"/>
    <col min="8995" max="8995" width="3.875" style="23" customWidth="1"/>
    <col min="8996" max="9011" width="0" style="23" hidden="1" customWidth="1"/>
    <col min="9012" max="9012" width="1.75" style="23" customWidth="1"/>
    <col min="9013" max="9016" width="3.875" style="23" customWidth="1"/>
    <col min="9017" max="9017" width="0" style="23" hidden="1" customWidth="1"/>
    <col min="9018" max="9019" width="1.875" style="23" customWidth="1"/>
    <col min="9020" max="9020" width="0" style="23" hidden="1" customWidth="1"/>
    <col min="9021" max="9029" width="3.875" style="23" customWidth="1"/>
    <col min="9030" max="9030" width="0" style="23" hidden="1" customWidth="1"/>
    <col min="9031" max="9032" width="1.875" style="23" customWidth="1"/>
    <col min="9033" max="9033" width="0" style="23" hidden="1" customWidth="1"/>
    <col min="9034" max="9037" width="3.875" style="23" customWidth="1"/>
    <col min="9038" max="9038" width="1.875" style="23" customWidth="1"/>
    <col min="9039" max="9101" width="0" style="23" hidden="1" customWidth="1"/>
    <col min="9102" max="9216" width="9" style="23"/>
    <col min="9217" max="9220" width="3.875" style="23" customWidth="1"/>
    <col min="9221" max="9221" width="0" style="23" hidden="1" customWidth="1"/>
    <col min="9222" max="9222" width="3.875" style="23" customWidth="1"/>
    <col min="9223" max="9223" width="0" style="23" hidden="1" customWidth="1"/>
    <col min="9224" max="9224" width="3.875" style="23" customWidth="1"/>
    <col min="9225" max="9225" width="0" style="23" hidden="1" customWidth="1"/>
    <col min="9226" max="9227" width="3.875" style="23" customWidth="1"/>
    <col min="9228" max="9228" width="0" style="23" hidden="1" customWidth="1"/>
    <col min="9229" max="9229" width="3.875" style="23" customWidth="1"/>
    <col min="9230" max="9230" width="0" style="23" hidden="1" customWidth="1"/>
    <col min="9231" max="9231" width="3.875" style="23" customWidth="1"/>
    <col min="9232" max="9232" width="3.75" style="23" customWidth="1"/>
    <col min="9233" max="9233" width="0" style="23" hidden="1" customWidth="1"/>
    <col min="9234" max="9234" width="3.875" style="23" customWidth="1"/>
    <col min="9235" max="9235" width="0" style="23" hidden="1" customWidth="1"/>
    <col min="9236" max="9237" width="3.875" style="23" customWidth="1"/>
    <col min="9238" max="9238" width="0" style="23" hidden="1" customWidth="1"/>
    <col min="9239" max="9239" width="3.875" style="23" customWidth="1"/>
    <col min="9240" max="9240" width="0" style="23" hidden="1" customWidth="1"/>
    <col min="9241" max="9247" width="3.875" style="23" customWidth="1"/>
    <col min="9248" max="9248" width="13.5" style="23" customWidth="1"/>
    <col min="9249" max="9249" width="12.625" style="23" customWidth="1"/>
    <col min="9250" max="9250" width="0" style="23" hidden="1" customWidth="1"/>
    <col min="9251" max="9251" width="3.875" style="23" customWidth="1"/>
    <col min="9252" max="9267" width="0" style="23" hidden="1" customWidth="1"/>
    <col min="9268" max="9268" width="1.75" style="23" customWidth="1"/>
    <col min="9269" max="9272" width="3.875" style="23" customWidth="1"/>
    <col min="9273" max="9273" width="0" style="23" hidden="1" customWidth="1"/>
    <col min="9274" max="9275" width="1.875" style="23" customWidth="1"/>
    <col min="9276" max="9276" width="0" style="23" hidden="1" customWidth="1"/>
    <col min="9277" max="9285" width="3.875" style="23" customWidth="1"/>
    <col min="9286" max="9286" width="0" style="23" hidden="1" customWidth="1"/>
    <col min="9287" max="9288" width="1.875" style="23" customWidth="1"/>
    <col min="9289" max="9289" width="0" style="23" hidden="1" customWidth="1"/>
    <col min="9290" max="9293" width="3.875" style="23" customWidth="1"/>
    <col min="9294" max="9294" width="1.875" style="23" customWidth="1"/>
    <col min="9295" max="9357" width="0" style="23" hidden="1" customWidth="1"/>
    <col min="9358" max="9472" width="9" style="23"/>
    <col min="9473" max="9476" width="3.875" style="23" customWidth="1"/>
    <col min="9477" max="9477" width="0" style="23" hidden="1" customWidth="1"/>
    <col min="9478" max="9478" width="3.875" style="23" customWidth="1"/>
    <col min="9479" max="9479" width="0" style="23" hidden="1" customWidth="1"/>
    <col min="9480" max="9480" width="3.875" style="23" customWidth="1"/>
    <col min="9481" max="9481" width="0" style="23" hidden="1" customWidth="1"/>
    <col min="9482" max="9483" width="3.875" style="23" customWidth="1"/>
    <col min="9484" max="9484" width="0" style="23" hidden="1" customWidth="1"/>
    <col min="9485" max="9485" width="3.875" style="23" customWidth="1"/>
    <col min="9486" max="9486" width="0" style="23" hidden="1" customWidth="1"/>
    <col min="9487" max="9487" width="3.875" style="23" customWidth="1"/>
    <col min="9488" max="9488" width="3.75" style="23" customWidth="1"/>
    <col min="9489" max="9489" width="0" style="23" hidden="1" customWidth="1"/>
    <col min="9490" max="9490" width="3.875" style="23" customWidth="1"/>
    <col min="9491" max="9491" width="0" style="23" hidden="1" customWidth="1"/>
    <col min="9492" max="9493" width="3.875" style="23" customWidth="1"/>
    <col min="9494" max="9494" width="0" style="23" hidden="1" customWidth="1"/>
    <col min="9495" max="9495" width="3.875" style="23" customWidth="1"/>
    <col min="9496" max="9496" width="0" style="23" hidden="1" customWidth="1"/>
    <col min="9497" max="9503" width="3.875" style="23" customWidth="1"/>
    <col min="9504" max="9504" width="13.5" style="23" customWidth="1"/>
    <col min="9505" max="9505" width="12.625" style="23" customWidth="1"/>
    <col min="9506" max="9506" width="0" style="23" hidden="1" customWidth="1"/>
    <col min="9507" max="9507" width="3.875" style="23" customWidth="1"/>
    <col min="9508" max="9523" width="0" style="23" hidden="1" customWidth="1"/>
    <col min="9524" max="9524" width="1.75" style="23" customWidth="1"/>
    <col min="9525" max="9528" width="3.875" style="23" customWidth="1"/>
    <col min="9529" max="9529" width="0" style="23" hidden="1" customWidth="1"/>
    <col min="9530" max="9531" width="1.875" style="23" customWidth="1"/>
    <col min="9532" max="9532" width="0" style="23" hidden="1" customWidth="1"/>
    <col min="9533" max="9541" width="3.875" style="23" customWidth="1"/>
    <col min="9542" max="9542" width="0" style="23" hidden="1" customWidth="1"/>
    <col min="9543" max="9544" width="1.875" style="23" customWidth="1"/>
    <col min="9545" max="9545" width="0" style="23" hidden="1" customWidth="1"/>
    <col min="9546" max="9549" width="3.875" style="23" customWidth="1"/>
    <col min="9550" max="9550" width="1.875" style="23" customWidth="1"/>
    <col min="9551" max="9613" width="0" style="23" hidden="1" customWidth="1"/>
    <col min="9614" max="9728" width="9" style="23"/>
    <col min="9729" max="9732" width="3.875" style="23" customWidth="1"/>
    <col min="9733" max="9733" width="0" style="23" hidden="1" customWidth="1"/>
    <col min="9734" max="9734" width="3.875" style="23" customWidth="1"/>
    <col min="9735" max="9735" width="0" style="23" hidden="1" customWidth="1"/>
    <col min="9736" max="9736" width="3.875" style="23" customWidth="1"/>
    <col min="9737" max="9737" width="0" style="23" hidden="1" customWidth="1"/>
    <col min="9738" max="9739" width="3.875" style="23" customWidth="1"/>
    <col min="9740" max="9740" width="0" style="23" hidden="1" customWidth="1"/>
    <col min="9741" max="9741" width="3.875" style="23" customWidth="1"/>
    <col min="9742" max="9742" width="0" style="23" hidden="1" customWidth="1"/>
    <col min="9743" max="9743" width="3.875" style="23" customWidth="1"/>
    <col min="9744" max="9744" width="3.75" style="23" customWidth="1"/>
    <col min="9745" max="9745" width="0" style="23" hidden="1" customWidth="1"/>
    <col min="9746" max="9746" width="3.875" style="23" customWidth="1"/>
    <col min="9747" max="9747" width="0" style="23" hidden="1" customWidth="1"/>
    <col min="9748" max="9749" width="3.875" style="23" customWidth="1"/>
    <col min="9750" max="9750" width="0" style="23" hidden="1" customWidth="1"/>
    <col min="9751" max="9751" width="3.875" style="23" customWidth="1"/>
    <col min="9752" max="9752" width="0" style="23" hidden="1" customWidth="1"/>
    <col min="9753" max="9759" width="3.875" style="23" customWidth="1"/>
    <col min="9760" max="9760" width="13.5" style="23" customWidth="1"/>
    <col min="9761" max="9761" width="12.625" style="23" customWidth="1"/>
    <col min="9762" max="9762" width="0" style="23" hidden="1" customWidth="1"/>
    <col min="9763" max="9763" width="3.875" style="23" customWidth="1"/>
    <col min="9764" max="9779" width="0" style="23" hidden="1" customWidth="1"/>
    <col min="9780" max="9780" width="1.75" style="23" customWidth="1"/>
    <col min="9781" max="9784" width="3.875" style="23" customWidth="1"/>
    <col min="9785" max="9785" width="0" style="23" hidden="1" customWidth="1"/>
    <col min="9786" max="9787" width="1.875" style="23" customWidth="1"/>
    <col min="9788" max="9788" width="0" style="23" hidden="1" customWidth="1"/>
    <col min="9789" max="9797" width="3.875" style="23" customWidth="1"/>
    <col min="9798" max="9798" width="0" style="23" hidden="1" customWidth="1"/>
    <col min="9799" max="9800" width="1.875" style="23" customWidth="1"/>
    <col min="9801" max="9801" width="0" style="23" hidden="1" customWidth="1"/>
    <col min="9802" max="9805" width="3.875" style="23" customWidth="1"/>
    <col min="9806" max="9806" width="1.875" style="23" customWidth="1"/>
    <col min="9807" max="9869" width="0" style="23" hidden="1" customWidth="1"/>
    <col min="9870" max="9984" width="9" style="23"/>
    <col min="9985" max="9988" width="3.875" style="23" customWidth="1"/>
    <col min="9989" max="9989" width="0" style="23" hidden="1" customWidth="1"/>
    <col min="9990" max="9990" width="3.875" style="23" customWidth="1"/>
    <col min="9991" max="9991" width="0" style="23" hidden="1" customWidth="1"/>
    <col min="9992" max="9992" width="3.875" style="23" customWidth="1"/>
    <col min="9993" max="9993" width="0" style="23" hidden="1" customWidth="1"/>
    <col min="9994" max="9995" width="3.875" style="23" customWidth="1"/>
    <col min="9996" max="9996" width="0" style="23" hidden="1" customWidth="1"/>
    <col min="9997" max="9997" width="3.875" style="23" customWidth="1"/>
    <col min="9998" max="9998" width="0" style="23" hidden="1" customWidth="1"/>
    <col min="9999" max="9999" width="3.875" style="23" customWidth="1"/>
    <col min="10000" max="10000" width="3.75" style="23" customWidth="1"/>
    <col min="10001" max="10001" width="0" style="23" hidden="1" customWidth="1"/>
    <col min="10002" max="10002" width="3.875" style="23" customWidth="1"/>
    <col min="10003" max="10003" width="0" style="23" hidden="1" customWidth="1"/>
    <col min="10004" max="10005" width="3.875" style="23" customWidth="1"/>
    <col min="10006" max="10006" width="0" style="23" hidden="1" customWidth="1"/>
    <col min="10007" max="10007" width="3.875" style="23" customWidth="1"/>
    <col min="10008" max="10008" width="0" style="23" hidden="1" customWidth="1"/>
    <col min="10009" max="10015" width="3.875" style="23" customWidth="1"/>
    <col min="10016" max="10016" width="13.5" style="23" customWidth="1"/>
    <col min="10017" max="10017" width="12.625" style="23" customWidth="1"/>
    <col min="10018" max="10018" width="0" style="23" hidden="1" customWidth="1"/>
    <col min="10019" max="10019" width="3.875" style="23" customWidth="1"/>
    <col min="10020" max="10035" width="0" style="23" hidden="1" customWidth="1"/>
    <col min="10036" max="10036" width="1.75" style="23" customWidth="1"/>
    <col min="10037" max="10040" width="3.875" style="23" customWidth="1"/>
    <col min="10041" max="10041" width="0" style="23" hidden="1" customWidth="1"/>
    <col min="10042" max="10043" width="1.875" style="23" customWidth="1"/>
    <col min="10044" max="10044" width="0" style="23" hidden="1" customWidth="1"/>
    <col min="10045" max="10053" width="3.875" style="23" customWidth="1"/>
    <col min="10054" max="10054" width="0" style="23" hidden="1" customWidth="1"/>
    <col min="10055" max="10056" width="1.875" style="23" customWidth="1"/>
    <col min="10057" max="10057" width="0" style="23" hidden="1" customWidth="1"/>
    <col min="10058" max="10061" width="3.875" style="23" customWidth="1"/>
    <col min="10062" max="10062" width="1.875" style="23" customWidth="1"/>
    <col min="10063" max="10125" width="0" style="23" hidden="1" customWidth="1"/>
    <col min="10126" max="10240" width="9" style="23"/>
    <col min="10241" max="10244" width="3.875" style="23" customWidth="1"/>
    <col min="10245" max="10245" width="0" style="23" hidden="1" customWidth="1"/>
    <col min="10246" max="10246" width="3.875" style="23" customWidth="1"/>
    <col min="10247" max="10247" width="0" style="23" hidden="1" customWidth="1"/>
    <col min="10248" max="10248" width="3.875" style="23" customWidth="1"/>
    <col min="10249" max="10249" width="0" style="23" hidden="1" customWidth="1"/>
    <col min="10250" max="10251" width="3.875" style="23" customWidth="1"/>
    <col min="10252" max="10252" width="0" style="23" hidden="1" customWidth="1"/>
    <col min="10253" max="10253" width="3.875" style="23" customWidth="1"/>
    <col min="10254" max="10254" width="0" style="23" hidden="1" customWidth="1"/>
    <col min="10255" max="10255" width="3.875" style="23" customWidth="1"/>
    <col min="10256" max="10256" width="3.75" style="23" customWidth="1"/>
    <col min="10257" max="10257" width="0" style="23" hidden="1" customWidth="1"/>
    <col min="10258" max="10258" width="3.875" style="23" customWidth="1"/>
    <col min="10259" max="10259" width="0" style="23" hidden="1" customWidth="1"/>
    <col min="10260" max="10261" width="3.875" style="23" customWidth="1"/>
    <col min="10262" max="10262" width="0" style="23" hidden="1" customWidth="1"/>
    <col min="10263" max="10263" width="3.875" style="23" customWidth="1"/>
    <col min="10264" max="10264" width="0" style="23" hidden="1" customWidth="1"/>
    <col min="10265" max="10271" width="3.875" style="23" customWidth="1"/>
    <col min="10272" max="10272" width="13.5" style="23" customWidth="1"/>
    <col min="10273" max="10273" width="12.625" style="23" customWidth="1"/>
    <col min="10274" max="10274" width="0" style="23" hidden="1" customWidth="1"/>
    <col min="10275" max="10275" width="3.875" style="23" customWidth="1"/>
    <col min="10276" max="10291" width="0" style="23" hidden="1" customWidth="1"/>
    <col min="10292" max="10292" width="1.75" style="23" customWidth="1"/>
    <col min="10293" max="10296" width="3.875" style="23" customWidth="1"/>
    <col min="10297" max="10297" width="0" style="23" hidden="1" customWidth="1"/>
    <col min="10298" max="10299" width="1.875" style="23" customWidth="1"/>
    <col min="10300" max="10300" width="0" style="23" hidden="1" customWidth="1"/>
    <col min="10301" max="10309" width="3.875" style="23" customWidth="1"/>
    <col min="10310" max="10310" width="0" style="23" hidden="1" customWidth="1"/>
    <col min="10311" max="10312" width="1.875" style="23" customWidth="1"/>
    <col min="10313" max="10313" width="0" style="23" hidden="1" customWidth="1"/>
    <col min="10314" max="10317" width="3.875" style="23" customWidth="1"/>
    <col min="10318" max="10318" width="1.875" style="23" customWidth="1"/>
    <col min="10319" max="10381" width="0" style="23" hidden="1" customWidth="1"/>
    <col min="10382" max="10496" width="9" style="23"/>
    <col min="10497" max="10500" width="3.875" style="23" customWidth="1"/>
    <col min="10501" max="10501" width="0" style="23" hidden="1" customWidth="1"/>
    <col min="10502" max="10502" width="3.875" style="23" customWidth="1"/>
    <col min="10503" max="10503" width="0" style="23" hidden="1" customWidth="1"/>
    <col min="10504" max="10504" width="3.875" style="23" customWidth="1"/>
    <col min="10505" max="10505" width="0" style="23" hidden="1" customWidth="1"/>
    <col min="10506" max="10507" width="3.875" style="23" customWidth="1"/>
    <col min="10508" max="10508" width="0" style="23" hidden="1" customWidth="1"/>
    <col min="10509" max="10509" width="3.875" style="23" customWidth="1"/>
    <col min="10510" max="10510" width="0" style="23" hidden="1" customWidth="1"/>
    <col min="10511" max="10511" width="3.875" style="23" customWidth="1"/>
    <col min="10512" max="10512" width="3.75" style="23" customWidth="1"/>
    <col min="10513" max="10513" width="0" style="23" hidden="1" customWidth="1"/>
    <col min="10514" max="10514" width="3.875" style="23" customWidth="1"/>
    <col min="10515" max="10515" width="0" style="23" hidden="1" customWidth="1"/>
    <col min="10516" max="10517" width="3.875" style="23" customWidth="1"/>
    <col min="10518" max="10518" width="0" style="23" hidden="1" customWidth="1"/>
    <col min="10519" max="10519" width="3.875" style="23" customWidth="1"/>
    <col min="10520" max="10520" width="0" style="23" hidden="1" customWidth="1"/>
    <col min="10521" max="10527" width="3.875" style="23" customWidth="1"/>
    <col min="10528" max="10528" width="13.5" style="23" customWidth="1"/>
    <col min="10529" max="10529" width="12.625" style="23" customWidth="1"/>
    <col min="10530" max="10530" width="0" style="23" hidden="1" customWidth="1"/>
    <col min="10531" max="10531" width="3.875" style="23" customWidth="1"/>
    <col min="10532" max="10547" width="0" style="23" hidden="1" customWidth="1"/>
    <col min="10548" max="10548" width="1.75" style="23" customWidth="1"/>
    <col min="10549" max="10552" width="3.875" style="23" customWidth="1"/>
    <col min="10553" max="10553" width="0" style="23" hidden="1" customWidth="1"/>
    <col min="10554" max="10555" width="1.875" style="23" customWidth="1"/>
    <col min="10556" max="10556" width="0" style="23" hidden="1" customWidth="1"/>
    <col min="10557" max="10565" width="3.875" style="23" customWidth="1"/>
    <col min="10566" max="10566" width="0" style="23" hidden="1" customWidth="1"/>
    <col min="10567" max="10568" width="1.875" style="23" customWidth="1"/>
    <col min="10569" max="10569" width="0" style="23" hidden="1" customWidth="1"/>
    <col min="10570" max="10573" width="3.875" style="23" customWidth="1"/>
    <col min="10574" max="10574" width="1.875" style="23" customWidth="1"/>
    <col min="10575" max="10637" width="0" style="23" hidden="1" customWidth="1"/>
    <col min="10638" max="10752" width="9" style="23"/>
    <col min="10753" max="10756" width="3.875" style="23" customWidth="1"/>
    <col min="10757" max="10757" width="0" style="23" hidden="1" customWidth="1"/>
    <col min="10758" max="10758" width="3.875" style="23" customWidth="1"/>
    <col min="10759" max="10759" width="0" style="23" hidden="1" customWidth="1"/>
    <col min="10760" max="10760" width="3.875" style="23" customWidth="1"/>
    <col min="10761" max="10761" width="0" style="23" hidden="1" customWidth="1"/>
    <col min="10762" max="10763" width="3.875" style="23" customWidth="1"/>
    <col min="10764" max="10764" width="0" style="23" hidden="1" customWidth="1"/>
    <col min="10765" max="10765" width="3.875" style="23" customWidth="1"/>
    <col min="10766" max="10766" width="0" style="23" hidden="1" customWidth="1"/>
    <col min="10767" max="10767" width="3.875" style="23" customWidth="1"/>
    <col min="10768" max="10768" width="3.75" style="23" customWidth="1"/>
    <col min="10769" max="10769" width="0" style="23" hidden="1" customWidth="1"/>
    <col min="10770" max="10770" width="3.875" style="23" customWidth="1"/>
    <col min="10771" max="10771" width="0" style="23" hidden="1" customWidth="1"/>
    <col min="10772" max="10773" width="3.875" style="23" customWidth="1"/>
    <col min="10774" max="10774" width="0" style="23" hidden="1" customWidth="1"/>
    <col min="10775" max="10775" width="3.875" style="23" customWidth="1"/>
    <col min="10776" max="10776" width="0" style="23" hidden="1" customWidth="1"/>
    <col min="10777" max="10783" width="3.875" style="23" customWidth="1"/>
    <col min="10784" max="10784" width="13.5" style="23" customWidth="1"/>
    <col min="10785" max="10785" width="12.625" style="23" customWidth="1"/>
    <col min="10786" max="10786" width="0" style="23" hidden="1" customWidth="1"/>
    <col min="10787" max="10787" width="3.875" style="23" customWidth="1"/>
    <col min="10788" max="10803" width="0" style="23" hidden="1" customWidth="1"/>
    <col min="10804" max="10804" width="1.75" style="23" customWidth="1"/>
    <col min="10805" max="10808" width="3.875" style="23" customWidth="1"/>
    <col min="10809" max="10809" width="0" style="23" hidden="1" customWidth="1"/>
    <col min="10810" max="10811" width="1.875" style="23" customWidth="1"/>
    <col min="10812" max="10812" width="0" style="23" hidden="1" customWidth="1"/>
    <col min="10813" max="10821" width="3.875" style="23" customWidth="1"/>
    <col min="10822" max="10822" width="0" style="23" hidden="1" customWidth="1"/>
    <col min="10823" max="10824" width="1.875" style="23" customWidth="1"/>
    <col min="10825" max="10825" width="0" style="23" hidden="1" customWidth="1"/>
    <col min="10826" max="10829" width="3.875" style="23" customWidth="1"/>
    <col min="10830" max="10830" width="1.875" style="23" customWidth="1"/>
    <col min="10831" max="10893" width="0" style="23" hidden="1" customWidth="1"/>
    <col min="10894" max="11008" width="9" style="23"/>
    <col min="11009" max="11012" width="3.875" style="23" customWidth="1"/>
    <col min="11013" max="11013" width="0" style="23" hidden="1" customWidth="1"/>
    <col min="11014" max="11014" width="3.875" style="23" customWidth="1"/>
    <col min="11015" max="11015" width="0" style="23" hidden="1" customWidth="1"/>
    <col min="11016" max="11016" width="3.875" style="23" customWidth="1"/>
    <col min="11017" max="11017" width="0" style="23" hidden="1" customWidth="1"/>
    <col min="11018" max="11019" width="3.875" style="23" customWidth="1"/>
    <col min="11020" max="11020" width="0" style="23" hidden="1" customWidth="1"/>
    <col min="11021" max="11021" width="3.875" style="23" customWidth="1"/>
    <col min="11022" max="11022" width="0" style="23" hidden="1" customWidth="1"/>
    <col min="11023" max="11023" width="3.875" style="23" customWidth="1"/>
    <col min="11024" max="11024" width="3.75" style="23" customWidth="1"/>
    <col min="11025" max="11025" width="0" style="23" hidden="1" customWidth="1"/>
    <col min="11026" max="11026" width="3.875" style="23" customWidth="1"/>
    <col min="11027" max="11027" width="0" style="23" hidden="1" customWidth="1"/>
    <col min="11028" max="11029" width="3.875" style="23" customWidth="1"/>
    <col min="11030" max="11030" width="0" style="23" hidden="1" customWidth="1"/>
    <col min="11031" max="11031" width="3.875" style="23" customWidth="1"/>
    <col min="11032" max="11032" width="0" style="23" hidden="1" customWidth="1"/>
    <col min="11033" max="11039" width="3.875" style="23" customWidth="1"/>
    <col min="11040" max="11040" width="13.5" style="23" customWidth="1"/>
    <col min="11041" max="11041" width="12.625" style="23" customWidth="1"/>
    <col min="11042" max="11042" width="0" style="23" hidden="1" customWidth="1"/>
    <col min="11043" max="11043" width="3.875" style="23" customWidth="1"/>
    <col min="11044" max="11059" width="0" style="23" hidden="1" customWidth="1"/>
    <col min="11060" max="11060" width="1.75" style="23" customWidth="1"/>
    <col min="11061" max="11064" width="3.875" style="23" customWidth="1"/>
    <col min="11065" max="11065" width="0" style="23" hidden="1" customWidth="1"/>
    <col min="11066" max="11067" width="1.875" style="23" customWidth="1"/>
    <col min="11068" max="11068" width="0" style="23" hidden="1" customWidth="1"/>
    <col min="11069" max="11077" width="3.875" style="23" customWidth="1"/>
    <col min="11078" max="11078" width="0" style="23" hidden="1" customWidth="1"/>
    <col min="11079" max="11080" width="1.875" style="23" customWidth="1"/>
    <col min="11081" max="11081" width="0" style="23" hidden="1" customWidth="1"/>
    <col min="11082" max="11085" width="3.875" style="23" customWidth="1"/>
    <col min="11086" max="11086" width="1.875" style="23" customWidth="1"/>
    <col min="11087" max="11149" width="0" style="23" hidden="1" customWidth="1"/>
    <col min="11150" max="11264" width="9" style="23"/>
    <col min="11265" max="11268" width="3.875" style="23" customWidth="1"/>
    <col min="11269" max="11269" width="0" style="23" hidden="1" customWidth="1"/>
    <col min="11270" max="11270" width="3.875" style="23" customWidth="1"/>
    <col min="11271" max="11271" width="0" style="23" hidden="1" customWidth="1"/>
    <col min="11272" max="11272" width="3.875" style="23" customWidth="1"/>
    <col min="11273" max="11273" width="0" style="23" hidden="1" customWidth="1"/>
    <col min="11274" max="11275" width="3.875" style="23" customWidth="1"/>
    <col min="11276" max="11276" width="0" style="23" hidden="1" customWidth="1"/>
    <col min="11277" max="11277" width="3.875" style="23" customWidth="1"/>
    <col min="11278" max="11278" width="0" style="23" hidden="1" customWidth="1"/>
    <col min="11279" max="11279" width="3.875" style="23" customWidth="1"/>
    <col min="11280" max="11280" width="3.75" style="23" customWidth="1"/>
    <col min="11281" max="11281" width="0" style="23" hidden="1" customWidth="1"/>
    <col min="11282" max="11282" width="3.875" style="23" customWidth="1"/>
    <col min="11283" max="11283" width="0" style="23" hidden="1" customWidth="1"/>
    <col min="11284" max="11285" width="3.875" style="23" customWidth="1"/>
    <col min="11286" max="11286" width="0" style="23" hidden="1" customWidth="1"/>
    <col min="11287" max="11287" width="3.875" style="23" customWidth="1"/>
    <col min="11288" max="11288" width="0" style="23" hidden="1" customWidth="1"/>
    <col min="11289" max="11295" width="3.875" style="23" customWidth="1"/>
    <col min="11296" max="11296" width="13.5" style="23" customWidth="1"/>
    <col min="11297" max="11297" width="12.625" style="23" customWidth="1"/>
    <col min="11298" max="11298" width="0" style="23" hidden="1" customWidth="1"/>
    <col min="11299" max="11299" width="3.875" style="23" customWidth="1"/>
    <col min="11300" max="11315" width="0" style="23" hidden="1" customWidth="1"/>
    <col min="11316" max="11316" width="1.75" style="23" customWidth="1"/>
    <col min="11317" max="11320" width="3.875" style="23" customWidth="1"/>
    <col min="11321" max="11321" width="0" style="23" hidden="1" customWidth="1"/>
    <col min="11322" max="11323" width="1.875" style="23" customWidth="1"/>
    <col min="11324" max="11324" width="0" style="23" hidden="1" customWidth="1"/>
    <col min="11325" max="11333" width="3.875" style="23" customWidth="1"/>
    <col min="11334" max="11334" width="0" style="23" hidden="1" customWidth="1"/>
    <col min="11335" max="11336" width="1.875" style="23" customWidth="1"/>
    <col min="11337" max="11337" width="0" style="23" hidden="1" customWidth="1"/>
    <col min="11338" max="11341" width="3.875" style="23" customWidth="1"/>
    <col min="11342" max="11342" width="1.875" style="23" customWidth="1"/>
    <col min="11343" max="11405" width="0" style="23" hidden="1" customWidth="1"/>
    <col min="11406" max="11520" width="9" style="23"/>
    <col min="11521" max="11524" width="3.875" style="23" customWidth="1"/>
    <col min="11525" max="11525" width="0" style="23" hidden="1" customWidth="1"/>
    <col min="11526" max="11526" width="3.875" style="23" customWidth="1"/>
    <col min="11527" max="11527" width="0" style="23" hidden="1" customWidth="1"/>
    <col min="11528" max="11528" width="3.875" style="23" customWidth="1"/>
    <col min="11529" max="11529" width="0" style="23" hidden="1" customWidth="1"/>
    <col min="11530" max="11531" width="3.875" style="23" customWidth="1"/>
    <col min="11532" max="11532" width="0" style="23" hidden="1" customWidth="1"/>
    <col min="11533" max="11533" width="3.875" style="23" customWidth="1"/>
    <col min="11534" max="11534" width="0" style="23" hidden="1" customWidth="1"/>
    <col min="11535" max="11535" width="3.875" style="23" customWidth="1"/>
    <col min="11536" max="11536" width="3.75" style="23" customWidth="1"/>
    <col min="11537" max="11537" width="0" style="23" hidden="1" customWidth="1"/>
    <col min="11538" max="11538" width="3.875" style="23" customWidth="1"/>
    <col min="11539" max="11539" width="0" style="23" hidden="1" customWidth="1"/>
    <col min="11540" max="11541" width="3.875" style="23" customWidth="1"/>
    <col min="11542" max="11542" width="0" style="23" hidden="1" customWidth="1"/>
    <col min="11543" max="11543" width="3.875" style="23" customWidth="1"/>
    <col min="11544" max="11544" width="0" style="23" hidden="1" customWidth="1"/>
    <col min="11545" max="11551" width="3.875" style="23" customWidth="1"/>
    <col min="11552" max="11552" width="13.5" style="23" customWidth="1"/>
    <col min="11553" max="11553" width="12.625" style="23" customWidth="1"/>
    <col min="11554" max="11554" width="0" style="23" hidden="1" customWidth="1"/>
    <col min="11555" max="11555" width="3.875" style="23" customWidth="1"/>
    <col min="11556" max="11571" width="0" style="23" hidden="1" customWidth="1"/>
    <col min="11572" max="11572" width="1.75" style="23" customWidth="1"/>
    <col min="11573" max="11576" width="3.875" style="23" customWidth="1"/>
    <col min="11577" max="11577" width="0" style="23" hidden="1" customWidth="1"/>
    <col min="11578" max="11579" width="1.875" style="23" customWidth="1"/>
    <col min="11580" max="11580" width="0" style="23" hidden="1" customWidth="1"/>
    <col min="11581" max="11589" width="3.875" style="23" customWidth="1"/>
    <col min="11590" max="11590" width="0" style="23" hidden="1" customWidth="1"/>
    <col min="11591" max="11592" width="1.875" style="23" customWidth="1"/>
    <col min="11593" max="11593" width="0" style="23" hidden="1" customWidth="1"/>
    <col min="11594" max="11597" width="3.875" style="23" customWidth="1"/>
    <col min="11598" max="11598" width="1.875" style="23" customWidth="1"/>
    <col min="11599" max="11661" width="0" style="23" hidden="1" customWidth="1"/>
    <col min="11662" max="11776" width="9" style="23"/>
    <col min="11777" max="11780" width="3.875" style="23" customWidth="1"/>
    <col min="11781" max="11781" width="0" style="23" hidden="1" customWidth="1"/>
    <col min="11782" max="11782" width="3.875" style="23" customWidth="1"/>
    <col min="11783" max="11783" width="0" style="23" hidden="1" customWidth="1"/>
    <col min="11784" max="11784" width="3.875" style="23" customWidth="1"/>
    <col min="11785" max="11785" width="0" style="23" hidden="1" customWidth="1"/>
    <col min="11786" max="11787" width="3.875" style="23" customWidth="1"/>
    <col min="11788" max="11788" width="0" style="23" hidden="1" customWidth="1"/>
    <col min="11789" max="11789" width="3.875" style="23" customWidth="1"/>
    <col min="11790" max="11790" width="0" style="23" hidden="1" customWidth="1"/>
    <col min="11791" max="11791" width="3.875" style="23" customWidth="1"/>
    <col min="11792" max="11792" width="3.75" style="23" customWidth="1"/>
    <col min="11793" max="11793" width="0" style="23" hidden="1" customWidth="1"/>
    <col min="11794" max="11794" width="3.875" style="23" customWidth="1"/>
    <col min="11795" max="11795" width="0" style="23" hidden="1" customWidth="1"/>
    <col min="11796" max="11797" width="3.875" style="23" customWidth="1"/>
    <col min="11798" max="11798" width="0" style="23" hidden="1" customWidth="1"/>
    <col min="11799" max="11799" width="3.875" style="23" customWidth="1"/>
    <col min="11800" max="11800" width="0" style="23" hidden="1" customWidth="1"/>
    <col min="11801" max="11807" width="3.875" style="23" customWidth="1"/>
    <col min="11808" max="11808" width="13.5" style="23" customWidth="1"/>
    <col min="11809" max="11809" width="12.625" style="23" customWidth="1"/>
    <col min="11810" max="11810" width="0" style="23" hidden="1" customWidth="1"/>
    <col min="11811" max="11811" width="3.875" style="23" customWidth="1"/>
    <col min="11812" max="11827" width="0" style="23" hidden="1" customWidth="1"/>
    <col min="11828" max="11828" width="1.75" style="23" customWidth="1"/>
    <col min="11829" max="11832" width="3.875" style="23" customWidth="1"/>
    <col min="11833" max="11833" width="0" style="23" hidden="1" customWidth="1"/>
    <col min="11834" max="11835" width="1.875" style="23" customWidth="1"/>
    <col min="11836" max="11836" width="0" style="23" hidden="1" customWidth="1"/>
    <col min="11837" max="11845" width="3.875" style="23" customWidth="1"/>
    <col min="11846" max="11846" width="0" style="23" hidden="1" customWidth="1"/>
    <col min="11847" max="11848" width="1.875" style="23" customWidth="1"/>
    <col min="11849" max="11849" width="0" style="23" hidden="1" customWidth="1"/>
    <col min="11850" max="11853" width="3.875" style="23" customWidth="1"/>
    <col min="11854" max="11854" width="1.875" style="23" customWidth="1"/>
    <col min="11855" max="11917" width="0" style="23" hidden="1" customWidth="1"/>
    <col min="11918" max="12032" width="9" style="23"/>
    <col min="12033" max="12036" width="3.875" style="23" customWidth="1"/>
    <col min="12037" max="12037" width="0" style="23" hidden="1" customWidth="1"/>
    <col min="12038" max="12038" width="3.875" style="23" customWidth="1"/>
    <col min="12039" max="12039" width="0" style="23" hidden="1" customWidth="1"/>
    <col min="12040" max="12040" width="3.875" style="23" customWidth="1"/>
    <col min="12041" max="12041" width="0" style="23" hidden="1" customWidth="1"/>
    <col min="12042" max="12043" width="3.875" style="23" customWidth="1"/>
    <col min="12044" max="12044" width="0" style="23" hidden="1" customWidth="1"/>
    <col min="12045" max="12045" width="3.875" style="23" customWidth="1"/>
    <col min="12046" max="12046" width="0" style="23" hidden="1" customWidth="1"/>
    <col min="12047" max="12047" width="3.875" style="23" customWidth="1"/>
    <col min="12048" max="12048" width="3.75" style="23" customWidth="1"/>
    <col min="12049" max="12049" width="0" style="23" hidden="1" customWidth="1"/>
    <col min="12050" max="12050" width="3.875" style="23" customWidth="1"/>
    <col min="12051" max="12051" width="0" style="23" hidden="1" customWidth="1"/>
    <col min="12052" max="12053" width="3.875" style="23" customWidth="1"/>
    <col min="12054" max="12054" width="0" style="23" hidden="1" customWidth="1"/>
    <col min="12055" max="12055" width="3.875" style="23" customWidth="1"/>
    <col min="12056" max="12056" width="0" style="23" hidden="1" customWidth="1"/>
    <col min="12057" max="12063" width="3.875" style="23" customWidth="1"/>
    <col min="12064" max="12064" width="13.5" style="23" customWidth="1"/>
    <col min="12065" max="12065" width="12.625" style="23" customWidth="1"/>
    <col min="12066" max="12066" width="0" style="23" hidden="1" customWidth="1"/>
    <col min="12067" max="12067" width="3.875" style="23" customWidth="1"/>
    <col min="12068" max="12083" width="0" style="23" hidden="1" customWidth="1"/>
    <col min="12084" max="12084" width="1.75" style="23" customWidth="1"/>
    <col min="12085" max="12088" width="3.875" style="23" customWidth="1"/>
    <col min="12089" max="12089" width="0" style="23" hidden="1" customWidth="1"/>
    <col min="12090" max="12091" width="1.875" style="23" customWidth="1"/>
    <col min="12092" max="12092" width="0" style="23" hidden="1" customWidth="1"/>
    <col min="12093" max="12101" width="3.875" style="23" customWidth="1"/>
    <col min="12102" max="12102" width="0" style="23" hidden="1" customWidth="1"/>
    <col min="12103" max="12104" width="1.875" style="23" customWidth="1"/>
    <col min="12105" max="12105" width="0" style="23" hidden="1" customWidth="1"/>
    <col min="12106" max="12109" width="3.875" style="23" customWidth="1"/>
    <col min="12110" max="12110" width="1.875" style="23" customWidth="1"/>
    <col min="12111" max="12173" width="0" style="23" hidden="1" customWidth="1"/>
    <col min="12174" max="12288" width="9" style="23"/>
    <col min="12289" max="12292" width="3.875" style="23" customWidth="1"/>
    <col min="12293" max="12293" width="0" style="23" hidden="1" customWidth="1"/>
    <col min="12294" max="12294" width="3.875" style="23" customWidth="1"/>
    <col min="12295" max="12295" width="0" style="23" hidden="1" customWidth="1"/>
    <col min="12296" max="12296" width="3.875" style="23" customWidth="1"/>
    <col min="12297" max="12297" width="0" style="23" hidden="1" customWidth="1"/>
    <col min="12298" max="12299" width="3.875" style="23" customWidth="1"/>
    <col min="12300" max="12300" width="0" style="23" hidden="1" customWidth="1"/>
    <col min="12301" max="12301" width="3.875" style="23" customWidth="1"/>
    <col min="12302" max="12302" width="0" style="23" hidden="1" customWidth="1"/>
    <col min="12303" max="12303" width="3.875" style="23" customWidth="1"/>
    <col min="12304" max="12304" width="3.75" style="23" customWidth="1"/>
    <col min="12305" max="12305" width="0" style="23" hidden="1" customWidth="1"/>
    <col min="12306" max="12306" width="3.875" style="23" customWidth="1"/>
    <col min="12307" max="12307" width="0" style="23" hidden="1" customWidth="1"/>
    <col min="12308" max="12309" width="3.875" style="23" customWidth="1"/>
    <col min="12310" max="12310" width="0" style="23" hidden="1" customWidth="1"/>
    <col min="12311" max="12311" width="3.875" style="23" customWidth="1"/>
    <col min="12312" max="12312" width="0" style="23" hidden="1" customWidth="1"/>
    <col min="12313" max="12319" width="3.875" style="23" customWidth="1"/>
    <col min="12320" max="12320" width="13.5" style="23" customWidth="1"/>
    <col min="12321" max="12321" width="12.625" style="23" customWidth="1"/>
    <col min="12322" max="12322" width="0" style="23" hidden="1" customWidth="1"/>
    <col min="12323" max="12323" width="3.875" style="23" customWidth="1"/>
    <col min="12324" max="12339" width="0" style="23" hidden="1" customWidth="1"/>
    <col min="12340" max="12340" width="1.75" style="23" customWidth="1"/>
    <col min="12341" max="12344" width="3.875" style="23" customWidth="1"/>
    <col min="12345" max="12345" width="0" style="23" hidden="1" customWidth="1"/>
    <col min="12346" max="12347" width="1.875" style="23" customWidth="1"/>
    <col min="12348" max="12348" width="0" style="23" hidden="1" customWidth="1"/>
    <col min="12349" max="12357" width="3.875" style="23" customWidth="1"/>
    <col min="12358" max="12358" width="0" style="23" hidden="1" customWidth="1"/>
    <col min="12359" max="12360" width="1.875" style="23" customWidth="1"/>
    <col min="12361" max="12361" width="0" style="23" hidden="1" customWidth="1"/>
    <col min="12362" max="12365" width="3.875" style="23" customWidth="1"/>
    <col min="12366" max="12366" width="1.875" style="23" customWidth="1"/>
    <col min="12367" max="12429" width="0" style="23" hidden="1" customWidth="1"/>
    <col min="12430" max="12544" width="9" style="23"/>
    <col min="12545" max="12548" width="3.875" style="23" customWidth="1"/>
    <col min="12549" max="12549" width="0" style="23" hidden="1" customWidth="1"/>
    <col min="12550" max="12550" width="3.875" style="23" customWidth="1"/>
    <col min="12551" max="12551" width="0" style="23" hidden="1" customWidth="1"/>
    <col min="12552" max="12552" width="3.875" style="23" customWidth="1"/>
    <col min="12553" max="12553" width="0" style="23" hidden="1" customWidth="1"/>
    <col min="12554" max="12555" width="3.875" style="23" customWidth="1"/>
    <col min="12556" max="12556" width="0" style="23" hidden="1" customWidth="1"/>
    <col min="12557" max="12557" width="3.875" style="23" customWidth="1"/>
    <col min="12558" max="12558" width="0" style="23" hidden="1" customWidth="1"/>
    <col min="12559" max="12559" width="3.875" style="23" customWidth="1"/>
    <col min="12560" max="12560" width="3.75" style="23" customWidth="1"/>
    <col min="12561" max="12561" width="0" style="23" hidden="1" customWidth="1"/>
    <col min="12562" max="12562" width="3.875" style="23" customWidth="1"/>
    <col min="12563" max="12563" width="0" style="23" hidden="1" customWidth="1"/>
    <col min="12564" max="12565" width="3.875" style="23" customWidth="1"/>
    <col min="12566" max="12566" width="0" style="23" hidden="1" customWidth="1"/>
    <col min="12567" max="12567" width="3.875" style="23" customWidth="1"/>
    <col min="12568" max="12568" width="0" style="23" hidden="1" customWidth="1"/>
    <col min="12569" max="12575" width="3.875" style="23" customWidth="1"/>
    <col min="12576" max="12576" width="13.5" style="23" customWidth="1"/>
    <col min="12577" max="12577" width="12.625" style="23" customWidth="1"/>
    <col min="12578" max="12578" width="0" style="23" hidden="1" customWidth="1"/>
    <col min="12579" max="12579" width="3.875" style="23" customWidth="1"/>
    <col min="12580" max="12595" width="0" style="23" hidden="1" customWidth="1"/>
    <col min="12596" max="12596" width="1.75" style="23" customWidth="1"/>
    <col min="12597" max="12600" width="3.875" style="23" customWidth="1"/>
    <col min="12601" max="12601" width="0" style="23" hidden="1" customWidth="1"/>
    <col min="12602" max="12603" width="1.875" style="23" customWidth="1"/>
    <col min="12604" max="12604" width="0" style="23" hidden="1" customWidth="1"/>
    <col min="12605" max="12613" width="3.875" style="23" customWidth="1"/>
    <col min="12614" max="12614" width="0" style="23" hidden="1" customWidth="1"/>
    <col min="12615" max="12616" width="1.875" style="23" customWidth="1"/>
    <col min="12617" max="12617" width="0" style="23" hidden="1" customWidth="1"/>
    <col min="12618" max="12621" width="3.875" style="23" customWidth="1"/>
    <col min="12622" max="12622" width="1.875" style="23" customWidth="1"/>
    <col min="12623" max="12685" width="0" style="23" hidden="1" customWidth="1"/>
    <col min="12686" max="12800" width="9" style="23"/>
    <col min="12801" max="12804" width="3.875" style="23" customWidth="1"/>
    <col min="12805" max="12805" width="0" style="23" hidden="1" customWidth="1"/>
    <col min="12806" max="12806" width="3.875" style="23" customWidth="1"/>
    <col min="12807" max="12807" width="0" style="23" hidden="1" customWidth="1"/>
    <col min="12808" max="12808" width="3.875" style="23" customWidth="1"/>
    <col min="12809" max="12809" width="0" style="23" hidden="1" customWidth="1"/>
    <col min="12810" max="12811" width="3.875" style="23" customWidth="1"/>
    <col min="12812" max="12812" width="0" style="23" hidden="1" customWidth="1"/>
    <col min="12813" max="12813" width="3.875" style="23" customWidth="1"/>
    <col min="12814" max="12814" width="0" style="23" hidden="1" customWidth="1"/>
    <col min="12815" max="12815" width="3.875" style="23" customWidth="1"/>
    <col min="12816" max="12816" width="3.75" style="23" customWidth="1"/>
    <col min="12817" max="12817" width="0" style="23" hidden="1" customWidth="1"/>
    <col min="12818" max="12818" width="3.875" style="23" customWidth="1"/>
    <col min="12819" max="12819" width="0" style="23" hidden="1" customWidth="1"/>
    <col min="12820" max="12821" width="3.875" style="23" customWidth="1"/>
    <col min="12822" max="12822" width="0" style="23" hidden="1" customWidth="1"/>
    <col min="12823" max="12823" width="3.875" style="23" customWidth="1"/>
    <col min="12824" max="12824" width="0" style="23" hidden="1" customWidth="1"/>
    <col min="12825" max="12831" width="3.875" style="23" customWidth="1"/>
    <col min="12832" max="12832" width="13.5" style="23" customWidth="1"/>
    <col min="12833" max="12833" width="12.625" style="23" customWidth="1"/>
    <col min="12834" max="12834" width="0" style="23" hidden="1" customWidth="1"/>
    <col min="12835" max="12835" width="3.875" style="23" customWidth="1"/>
    <col min="12836" max="12851" width="0" style="23" hidden="1" customWidth="1"/>
    <col min="12852" max="12852" width="1.75" style="23" customWidth="1"/>
    <col min="12853" max="12856" width="3.875" style="23" customWidth="1"/>
    <col min="12857" max="12857" width="0" style="23" hidden="1" customWidth="1"/>
    <col min="12858" max="12859" width="1.875" style="23" customWidth="1"/>
    <col min="12860" max="12860" width="0" style="23" hidden="1" customWidth="1"/>
    <col min="12861" max="12869" width="3.875" style="23" customWidth="1"/>
    <col min="12870" max="12870" width="0" style="23" hidden="1" customWidth="1"/>
    <col min="12871" max="12872" width="1.875" style="23" customWidth="1"/>
    <col min="12873" max="12873" width="0" style="23" hidden="1" customWidth="1"/>
    <col min="12874" max="12877" width="3.875" style="23" customWidth="1"/>
    <col min="12878" max="12878" width="1.875" style="23" customWidth="1"/>
    <col min="12879" max="12941" width="0" style="23" hidden="1" customWidth="1"/>
    <col min="12942" max="13056" width="9" style="23"/>
    <col min="13057" max="13060" width="3.875" style="23" customWidth="1"/>
    <col min="13061" max="13061" width="0" style="23" hidden="1" customWidth="1"/>
    <col min="13062" max="13062" width="3.875" style="23" customWidth="1"/>
    <col min="13063" max="13063" width="0" style="23" hidden="1" customWidth="1"/>
    <col min="13064" max="13064" width="3.875" style="23" customWidth="1"/>
    <col min="13065" max="13065" width="0" style="23" hidden="1" customWidth="1"/>
    <col min="13066" max="13067" width="3.875" style="23" customWidth="1"/>
    <col min="13068" max="13068" width="0" style="23" hidden="1" customWidth="1"/>
    <col min="13069" max="13069" width="3.875" style="23" customWidth="1"/>
    <col min="13070" max="13070" width="0" style="23" hidden="1" customWidth="1"/>
    <col min="13071" max="13071" width="3.875" style="23" customWidth="1"/>
    <col min="13072" max="13072" width="3.75" style="23" customWidth="1"/>
    <col min="13073" max="13073" width="0" style="23" hidden="1" customWidth="1"/>
    <col min="13074" max="13074" width="3.875" style="23" customWidth="1"/>
    <col min="13075" max="13075" width="0" style="23" hidden="1" customWidth="1"/>
    <col min="13076" max="13077" width="3.875" style="23" customWidth="1"/>
    <col min="13078" max="13078" width="0" style="23" hidden="1" customWidth="1"/>
    <col min="13079" max="13079" width="3.875" style="23" customWidth="1"/>
    <col min="13080" max="13080" width="0" style="23" hidden="1" customWidth="1"/>
    <col min="13081" max="13087" width="3.875" style="23" customWidth="1"/>
    <col min="13088" max="13088" width="13.5" style="23" customWidth="1"/>
    <col min="13089" max="13089" width="12.625" style="23" customWidth="1"/>
    <col min="13090" max="13090" width="0" style="23" hidden="1" customWidth="1"/>
    <col min="13091" max="13091" width="3.875" style="23" customWidth="1"/>
    <col min="13092" max="13107" width="0" style="23" hidden="1" customWidth="1"/>
    <col min="13108" max="13108" width="1.75" style="23" customWidth="1"/>
    <col min="13109" max="13112" width="3.875" style="23" customWidth="1"/>
    <col min="13113" max="13113" width="0" style="23" hidden="1" customWidth="1"/>
    <col min="13114" max="13115" width="1.875" style="23" customWidth="1"/>
    <col min="13116" max="13116" width="0" style="23" hidden="1" customWidth="1"/>
    <col min="13117" max="13125" width="3.875" style="23" customWidth="1"/>
    <col min="13126" max="13126" width="0" style="23" hidden="1" customWidth="1"/>
    <col min="13127" max="13128" width="1.875" style="23" customWidth="1"/>
    <col min="13129" max="13129" width="0" style="23" hidden="1" customWidth="1"/>
    <col min="13130" max="13133" width="3.875" style="23" customWidth="1"/>
    <col min="13134" max="13134" width="1.875" style="23" customWidth="1"/>
    <col min="13135" max="13197" width="0" style="23" hidden="1" customWidth="1"/>
    <col min="13198" max="13312" width="9" style="23"/>
    <col min="13313" max="13316" width="3.875" style="23" customWidth="1"/>
    <col min="13317" max="13317" width="0" style="23" hidden="1" customWidth="1"/>
    <col min="13318" max="13318" width="3.875" style="23" customWidth="1"/>
    <col min="13319" max="13319" width="0" style="23" hidden="1" customWidth="1"/>
    <col min="13320" max="13320" width="3.875" style="23" customWidth="1"/>
    <col min="13321" max="13321" width="0" style="23" hidden="1" customWidth="1"/>
    <col min="13322" max="13323" width="3.875" style="23" customWidth="1"/>
    <col min="13324" max="13324" width="0" style="23" hidden="1" customWidth="1"/>
    <col min="13325" max="13325" width="3.875" style="23" customWidth="1"/>
    <col min="13326" max="13326" width="0" style="23" hidden="1" customWidth="1"/>
    <col min="13327" max="13327" width="3.875" style="23" customWidth="1"/>
    <col min="13328" max="13328" width="3.75" style="23" customWidth="1"/>
    <col min="13329" max="13329" width="0" style="23" hidden="1" customWidth="1"/>
    <col min="13330" max="13330" width="3.875" style="23" customWidth="1"/>
    <col min="13331" max="13331" width="0" style="23" hidden="1" customWidth="1"/>
    <col min="13332" max="13333" width="3.875" style="23" customWidth="1"/>
    <col min="13334" max="13334" width="0" style="23" hidden="1" customWidth="1"/>
    <col min="13335" max="13335" width="3.875" style="23" customWidth="1"/>
    <col min="13336" max="13336" width="0" style="23" hidden="1" customWidth="1"/>
    <col min="13337" max="13343" width="3.875" style="23" customWidth="1"/>
    <col min="13344" max="13344" width="13.5" style="23" customWidth="1"/>
    <col min="13345" max="13345" width="12.625" style="23" customWidth="1"/>
    <col min="13346" max="13346" width="0" style="23" hidden="1" customWidth="1"/>
    <col min="13347" max="13347" width="3.875" style="23" customWidth="1"/>
    <col min="13348" max="13363" width="0" style="23" hidden="1" customWidth="1"/>
    <col min="13364" max="13364" width="1.75" style="23" customWidth="1"/>
    <col min="13365" max="13368" width="3.875" style="23" customWidth="1"/>
    <col min="13369" max="13369" width="0" style="23" hidden="1" customWidth="1"/>
    <col min="13370" max="13371" width="1.875" style="23" customWidth="1"/>
    <col min="13372" max="13372" width="0" style="23" hidden="1" customWidth="1"/>
    <col min="13373" max="13381" width="3.875" style="23" customWidth="1"/>
    <col min="13382" max="13382" width="0" style="23" hidden="1" customWidth="1"/>
    <col min="13383" max="13384" width="1.875" style="23" customWidth="1"/>
    <col min="13385" max="13385" width="0" style="23" hidden="1" customWidth="1"/>
    <col min="13386" max="13389" width="3.875" style="23" customWidth="1"/>
    <col min="13390" max="13390" width="1.875" style="23" customWidth="1"/>
    <col min="13391" max="13453" width="0" style="23" hidden="1" customWidth="1"/>
    <col min="13454" max="13568" width="9" style="23"/>
    <col min="13569" max="13572" width="3.875" style="23" customWidth="1"/>
    <col min="13573" max="13573" width="0" style="23" hidden="1" customWidth="1"/>
    <col min="13574" max="13574" width="3.875" style="23" customWidth="1"/>
    <col min="13575" max="13575" width="0" style="23" hidden="1" customWidth="1"/>
    <col min="13576" max="13576" width="3.875" style="23" customWidth="1"/>
    <col min="13577" max="13577" width="0" style="23" hidden="1" customWidth="1"/>
    <col min="13578" max="13579" width="3.875" style="23" customWidth="1"/>
    <col min="13580" max="13580" width="0" style="23" hidden="1" customWidth="1"/>
    <col min="13581" max="13581" width="3.875" style="23" customWidth="1"/>
    <col min="13582" max="13582" width="0" style="23" hidden="1" customWidth="1"/>
    <col min="13583" max="13583" width="3.875" style="23" customWidth="1"/>
    <col min="13584" max="13584" width="3.75" style="23" customWidth="1"/>
    <col min="13585" max="13585" width="0" style="23" hidden="1" customWidth="1"/>
    <col min="13586" max="13586" width="3.875" style="23" customWidth="1"/>
    <col min="13587" max="13587" width="0" style="23" hidden="1" customWidth="1"/>
    <col min="13588" max="13589" width="3.875" style="23" customWidth="1"/>
    <col min="13590" max="13590" width="0" style="23" hidden="1" customWidth="1"/>
    <col min="13591" max="13591" width="3.875" style="23" customWidth="1"/>
    <col min="13592" max="13592" width="0" style="23" hidden="1" customWidth="1"/>
    <col min="13593" max="13599" width="3.875" style="23" customWidth="1"/>
    <col min="13600" max="13600" width="13.5" style="23" customWidth="1"/>
    <col min="13601" max="13601" width="12.625" style="23" customWidth="1"/>
    <col min="13602" max="13602" width="0" style="23" hidden="1" customWidth="1"/>
    <col min="13603" max="13603" width="3.875" style="23" customWidth="1"/>
    <col min="13604" max="13619" width="0" style="23" hidden="1" customWidth="1"/>
    <col min="13620" max="13620" width="1.75" style="23" customWidth="1"/>
    <col min="13621" max="13624" width="3.875" style="23" customWidth="1"/>
    <col min="13625" max="13625" width="0" style="23" hidden="1" customWidth="1"/>
    <col min="13626" max="13627" width="1.875" style="23" customWidth="1"/>
    <col min="13628" max="13628" width="0" style="23" hidden="1" customWidth="1"/>
    <col min="13629" max="13637" width="3.875" style="23" customWidth="1"/>
    <col min="13638" max="13638" width="0" style="23" hidden="1" customWidth="1"/>
    <col min="13639" max="13640" width="1.875" style="23" customWidth="1"/>
    <col min="13641" max="13641" width="0" style="23" hidden="1" customWidth="1"/>
    <col min="13642" max="13645" width="3.875" style="23" customWidth="1"/>
    <col min="13646" max="13646" width="1.875" style="23" customWidth="1"/>
    <col min="13647" max="13709" width="0" style="23" hidden="1" customWidth="1"/>
    <col min="13710" max="13824" width="9" style="23"/>
    <col min="13825" max="13828" width="3.875" style="23" customWidth="1"/>
    <col min="13829" max="13829" width="0" style="23" hidden="1" customWidth="1"/>
    <col min="13830" max="13830" width="3.875" style="23" customWidth="1"/>
    <col min="13831" max="13831" width="0" style="23" hidden="1" customWidth="1"/>
    <col min="13832" max="13832" width="3.875" style="23" customWidth="1"/>
    <col min="13833" max="13833" width="0" style="23" hidden="1" customWidth="1"/>
    <col min="13834" max="13835" width="3.875" style="23" customWidth="1"/>
    <col min="13836" max="13836" width="0" style="23" hidden="1" customWidth="1"/>
    <col min="13837" max="13837" width="3.875" style="23" customWidth="1"/>
    <col min="13838" max="13838" width="0" style="23" hidden="1" customWidth="1"/>
    <col min="13839" max="13839" width="3.875" style="23" customWidth="1"/>
    <col min="13840" max="13840" width="3.75" style="23" customWidth="1"/>
    <col min="13841" max="13841" width="0" style="23" hidden="1" customWidth="1"/>
    <col min="13842" max="13842" width="3.875" style="23" customWidth="1"/>
    <col min="13843" max="13843" width="0" style="23" hidden="1" customWidth="1"/>
    <col min="13844" max="13845" width="3.875" style="23" customWidth="1"/>
    <col min="13846" max="13846" width="0" style="23" hidden="1" customWidth="1"/>
    <col min="13847" max="13847" width="3.875" style="23" customWidth="1"/>
    <col min="13848" max="13848" width="0" style="23" hidden="1" customWidth="1"/>
    <col min="13849" max="13855" width="3.875" style="23" customWidth="1"/>
    <col min="13856" max="13856" width="13.5" style="23" customWidth="1"/>
    <col min="13857" max="13857" width="12.625" style="23" customWidth="1"/>
    <col min="13858" max="13858" width="0" style="23" hidden="1" customWidth="1"/>
    <col min="13859" max="13859" width="3.875" style="23" customWidth="1"/>
    <col min="13860" max="13875" width="0" style="23" hidden="1" customWidth="1"/>
    <col min="13876" max="13876" width="1.75" style="23" customWidth="1"/>
    <col min="13877" max="13880" width="3.875" style="23" customWidth="1"/>
    <col min="13881" max="13881" width="0" style="23" hidden="1" customWidth="1"/>
    <col min="13882" max="13883" width="1.875" style="23" customWidth="1"/>
    <col min="13884" max="13884" width="0" style="23" hidden="1" customWidth="1"/>
    <col min="13885" max="13893" width="3.875" style="23" customWidth="1"/>
    <col min="13894" max="13894" width="0" style="23" hidden="1" customWidth="1"/>
    <col min="13895" max="13896" width="1.875" style="23" customWidth="1"/>
    <col min="13897" max="13897" width="0" style="23" hidden="1" customWidth="1"/>
    <col min="13898" max="13901" width="3.875" style="23" customWidth="1"/>
    <col min="13902" max="13902" width="1.875" style="23" customWidth="1"/>
    <col min="13903" max="13965" width="0" style="23" hidden="1" customWidth="1"/>
    <col min="13966" max="14080" width="9" style="23"/>
    <col min="14081" max="14084" width="3.875" style="23" customWidth="1"/>
    <col min="14085" max="14085" width="0" style="23" hidden="1" customWidth="1"/>
    <col min="14086" max="14086" width="3.875" style="23" customWidth="1"/>
    <col min="14087" max="14087" width="0" style="23" hidden="1" customWidth="1"/>
    <col min="14088" max="14088" width="3.875" style="23" customWidth="1"/>
    <col min="14089" max="14089" width="0" style="23" hidden="1" customWidth="1"/>
    <col min="14090" max="14091" width="3.875" style="23" customWidth="1"/>
    <col min="14092" max="14092" width="0" style="23" hidden="1" customWidth="1"/>
    <col min="14093" max="14093" width="3.875" style="23" customWidth="1"/>
    <col min="14094" max="14094" width="0" style="23" hidden="1" customWidth="1"/>
    <col min="14095" max="14095" width="3.875" style="23" customWidth="1"/>
    <col min="14096" max="14096" width="3.75" style="23" customWidth="1"/>
    <col min="14097" max="14097" width="0" style="23" hidden="1" customWidth="1"/>
    <col min="14098" max="14098" width="3.875" style="23" customWidth="1"/>
    <col min="14099" max="14099" width="0" style="23" hidden="1" customWidth="1"/>
    <col min="14100" max="14101" width="3.875" style="23" customWidth="1"/>
    <col min="14102" max="14102" width="0" style="23" hidden="1" customWidth="1"/>
    <col min="14103" max="14103" width="3.875" style="23" customWidth="1"/>
    <col min="14104" max="14104" width="0" style="23" hidden="1" customWidth="1"/>
    <col min="14105" max="14111" width="3.875" style="23" customWidth="1"/>
    <col min="14112" max="14112" width="13.5" style="23" customWidth="1"/>
    <col min="14113" max="14113" width="12.625" style="23" customWidth="1"/>
    <col min="14114" max="14114" width="0" style="23" hidden="1" customWidth="1"/>
    <col min="14115" max="14115" width="3.875" style="23" customWidth="1"/>
    <col min="14116" max="14131" width="0" style="23" hidden="1" customWidth="1"/>
    <col min="14132" max="14132" width="1.75" style="23" customWidth="1"/>
    <col min="14133" max="14136" width="3.875" style="23" customWidth="1"/>
    <col min="14137" max="14137" width="0" style="23" hidden="1" customWidth="1"/>
    <col min="14138" max="14139" width="1.875" style="23" customWidth="1"/>
    <col min="14140" max="14140" width="0" style="23" hidden="1" customWidth="1"/>
    <col min="14141" max="14149" width="3.875" style="23" customWidth="1"/>
    <col min="14150" max="14150" width="0" style="23" hidden="1" customWidth="1"/>
    <col min="14151" max="14152" width="1.875" style="23" customWidth="1"/>
    <col min="14153" max="14153" width="0" style="23" hidden="1" customWidth="1"/>
    <col min="14154" max="14157" width="3.875" style="23" customWidth="1"/>
    <col min="14158" max="14158" width="1.875" style="23" customWidth="1"/>
    <col min="14159" max="14221" width="0" style="23" hidden="1" customWidth="1"/>
    <col min="14222" max="14336" width="9" style="23"/>
    <col min="14337" max="14340" width="3.875" style="23" customWidth="1"/>
    <col min="14341" max="14341" width="0" style="23" hidden="1" customWidth="1"/>
    <col min="14342" max="14342" width="3.875" style="23" customWidth="1"/>
    <col min="14343" max="14343" width="0" style="23" hidden="1" customWidth="1"/>
    <col min="14344" max="14344" width="3.875" style="23" customWidth="1"/>
    <col min="14345" max="14345" width="0" style="23" hidden="1" customWidth="1"/>
    <col min="14346" max="14347" width="3.875" style="23" customWidth="1"/>
    <col min="14348" max="14348" width="0" style="23" hidden="1" customWidth="1"/>
    <col min="14349" max="14349" width="3.875" style="23" customWidth="1"/>
    <col min="14350" max="14350" width="0" style="23" hidden="1" customWidth="1"/>
    <col min="14351" max="14351" width="3.875" style="23" customWidth="1"/>
    <col min="14352" max="14352" width="3.75" style="23" customWidth="1"/>
    <col min="14353" max="14353" width="0" style="23" hidden="1" customWidth="1"/>
    <col min="14354" max="14354" width="3.875" style="23" customWidth="1"/>
    <col min="14355" max="14355" width="0" style="23" hidden="1" customWidth="1"/>
    <col min="14356" max="14357" width="3.875" style="23" customWidth="1"/>
    <col min="14358" max="14358" width="0" style="23" hidden="1" customWidth="1"/>
    <col min="14359" max="14359" width="3.875" style="23" customWidth="1"/>
    <col min="14360" max="14360" width="0" style="23" hidden="1" customWidth="1"/>
    <col min="14361" max="14367" width="3.875" style="23" customWidth="1"/>
    <col min="14368" max="14368" width="13.5" style="23" customWidth="1"/>
    <col min="14369" max="14369" width="12.625" style="23" customWidth="1"/>
    <col min="14370" max="14370" width="0" style="23" hidden="1" customWidth="1"/>
    <col min="14371" max="14371" width="3.875" style="23" customWidth="1"/>
    <col min="14372" max="14387" width="0" style="23" hidden="1" customWidth="1"/>
    <col min="14388" max="14388" width="1.75" style="23" customWidth="1"/>
    <col min="14389" max="14392" width="3.875" style="23" customWidth="1"/>
    <col min="14393" max="14393" width="0" style="23" hidden="1" customWidth="1"/>
    <col min="14394" max="14395" width="1.875" style="23" customWidth="1"/>
    <col min="14396" max="14396" width="0" style="23" hidden="1" customWidth="1"/>
    <col min="14397" max="14405" width="3.875" style="23" customWidth="1"/>
    <col min="14406" max="14406" width="0" style="23" hidden="1" customWidth="1"/>
    <col min="14407" max="14408" width="1.875" style="23" customWidth="1"/>
    <col min="14409" max="14409" width="0" style="23" hidden="1" customWidth="1"/>
    <col min="14410" max="14413" width="3.875" style="23" customWidth="1"/>
    <col min="14414" max="14414" width="1.875" style="23" customWidth="1"/>
    <col min="14415" max="14477" width="0" style="23" hidden="1" customWidth="1"/>
    <col min="14478" max="14592" width="9" style="23"/>
    <col min="14593" max="14596" width="3.875" style="23" customWidth="1"/>
    <col min="14597" max="14597" width="0" style="23" hidden="1" customWidth="1"/>
    <col min="14598" max="14598" width="3.875" style="23" customWidth="1"/>
    <col min="14599" max="14599" width="0" style="23" hidden="1" customWidth="1"/>
    <col min="14600" max="14600" width="3.875" style="23" customWidth="1"/>
    <col min="14601" max="14601" width="0" style="23" hidden="1" customWidth="1"/>
    <col min="14602" max="14603" width="3.875" style="23" customWidth="1"/>
    <col min="14604" max="14604" width="0" style="23" hidden="1" customWidth="1"/>
    <col min="14605" max="14605" width="3.875" style="23" customWidth="1"/>
    <col min="14606" max="14606" width="0" style="23" hidden="1" customWidth="1"/>
    <col min="14607" max="14607" width="3.875" style="23" customWidth="1"/>
    <col min="14608" max="14608" width="3.75" style="23" customWidth="1"/>
    <col min="14609" max="14609" width="0" style="23" hidden="1" customWidth="1"/>
    <col min="14610" max="14610" width="3.875" style="23" customWidth="1"/>
    <col min="14611" max="14611" width="0" style="23" hidden="1" customWidth="1"/>
    <col min="14612" max="14613" width="3.875" style="23" customWidth="1"/>
    <col min="14614" max="14614" width="0" style="23" hidden="1" customWidth="1"/>
    <col min="14615" max="14615" width="3.875" style="23" customWidth="1"/>
    <col min="14616" max="14616" width="0" style="23" hidden="1" customWidth="1"/>
    <col min="14617" max="14623" width="3.875" style="23" customWidth="1"/>
    <col min="14624" max="14624" width="13.5" style="23" customWidth="1"/>
    <col min="14625" max="14625" width="12.625" style="23" customWidth="1"/>
    <col min="14626" max="14626" width="0" style="23" hidden="1" customWidth="1"/>
    <col min="14627" max="14627" width="3.875" style="23" customWidth="1"/>
    <col min="14628" max="14643" width="0" style="23" hidden="1" customWidth="1"/>
    <col min="14644" max="14644" width="1.75" style="23" customWidth="1"/>
    <col min="14645" max="14648" width="3.875" style="23" customWidth="1"/>
    <col min="14649" max="14649" width="0" style="23" hidden="1" customWidth="1"/>
    <col min="14650" max="14651" width="1.875" style="23" customWidth="1"/>
    <col min="14652" max="14652" width="0" style="23" hidden="1" customWidth="1"/>
    <col min="14653" max="14661" width="3.875" style="23" customWidth="1"/>
    <col min="14662" max="14662" width="0" style="23" hidden="1" customWidth="1"/>
    <col min="14663" max="14664" width="1.875" style="23" customWidth="1"/>
    <col min="14665" max="14665" width="0" style="23" hidden="1" customWidth="1"/>
    <col min="14666" max="14669" width="3.875" style="23" customWidth="1"/>
    <col min="14670" max="14670" width="1.875" style="23" customWidth="1"/>
    <col min="14671" max="14733" width="0" style="23" hidden="1" customWidth="1"/>
    <col min="14734" max="14848" width="9" style="23"/>
    <col min="14849" max="14852" width="3.875" style="23" customWidth="1"/>
    <col min="14853" max="14853" width="0" style="23" hidden="1" customWidth="1"/>
    <col min="14854" max="14854" width="3.875" style="23" customWidth="1"/>
    <col min="14855" max="14855" width="0" style="23" hidden="1" customWidth="1"/>
    <col min="14856" max="14856" width="3.875" style="23" customWidth="1"/>
    <col min="14857" max="14857" width="0" style="23" hidden="1" customWidth="1"/>
    <col min="14858" max="14859" width="3.875" style="23" customWidth="1"/>
    <col min="14860" max="14860" width="0" style="23" hidden="1" customWidth="1"/>
    <col min="14861" max="14861" width="3.875" style="23" customWidth="1"/>
    <col min="14862" max="14862" width="0" style="23" hidden="1" customWidth="1"/>
    <col min="14863" max="14863" width="3.875" style="23" customWidth="1"/>
    <col min="14864" max="14864" width="3.75" style="23" customWidth="1"/>
    <col min="14865" max="14865" width="0" style="23" hidden="1" customWidth="1"/>
    <col min="14866" max="14866" width="3.875" style="23" customWidth="1"/>
    <col min="14867" max="14867" width="0" style="23" hidden="1" customWidth="1"/>
    <col min="14868" max="14869" width="3.875" style="23" customWidth="1"/>
    <col min="14870" max="14870" width="0" style="23" hidden="1" customWidth="1"/>
    <col min="14871" max="14871" width="3.875" style="23" customWidth="1"/>
    <col min="14872" max="14872" width="0" style="23" hidden="1" customWidth="1"/>
    <col min="14873" max="14879" width="3.875" style="23" customWidth="1"/>
    <col min="14880" max="14880" width="13.5" style="23" customWidth="1"/>
    <col min="14881" max="14881" width="12.625" style="23" customWidth="1"/>
    <col min="14882" max="14882" width="0" style="23" hidden="1" customWidth="1"/>
    <col min="14883" max="14883" width="3.875" style="23" customWidth="1"/>
    <col min="14884" max="14899" width="0" style="23" hidden="1" customWidth="1"/>
    <col min="14900" max="14900" width="1.75" style="23" customWidth="1"/>
    <col min="14901" max="14904" width="3.875" style="23" customWidth="1"/>
    <col min="14905" max="14905" width="0" style="23" hidden="1" customWidth="1"/>
    <col min="14906" max="14907" width="1.875" style="23" customWidth="1"/>
    <col min="14908" max="14908" width="0" style="23" hidden="1" customWidth="1"/>
    <col min="14909" max="14917" width="3.875" style="23" customWidth="1"/>
    <col min="14918" max="14918" width="0" style="23" hidden="1" customWidth="1"/>
    <col min="14919" max="14920" width="1.875" style="23" customWidth="1"/>
    <col min="14921" max="14921" width="0" style="23" hidden="1" customWidth="1"/>
    <col min="14922" max="14925" width="3.875" style="23" customWidth="1"/>
    <col min="14926" max="14926" width="1.875" style="23" customWidth="1"/>
    <col min="14927" max="14989" width="0" style="23" hidden="1" customWidth="1"/>
    <col min="14990" max="15104" width="9" style="23"/>
    <col min="15105" max="15108" width="3.875" style="23" customWidth="1"/>
    <col min="15109" max="15109" width="0" style="23" hidden="1" customWidth="1"/>
    <col min="15110" max="15110" width="3.875" style="23" customWidth="1"/>
    <col min="15111" max="15111" width="0" style="23" hidden="1" customWidth="1"/>
    <col min="15112" max="15112" width="3.875" style="23" customWidth="1"/>
    <col min="15113" max="15113" width="0" style="23" hidden="1" customWidth="1"/>
    <col min="15114" max="15115" width="3.875" style="23" customWidth="1"/>
    <col min="15116" max="15116" width="0" style="23" hidden="1" customWidth="1"/>
    <col min="15117" max="15117" width="3.875" style="23" customWidth="1"/>
    <col min="15118" max="15118" width="0" style="23" hidden="1" customWidth="1"/>
    <col min="15119" max="15119" width="3.875" style="23" customWidth="1"/>
    <col min="15120" max="15120" width="3.75" style="23" customWidth="1"/>
    <col min="15121" max="15121" width="0" style="23" hidden="1" customWidth="1"/>
    <col min="15122" max="15122" width="3.875" style="23" customWidth="1"/>
    <col min="15123" max="15123" width="0" style="23" hidden="1" customWidth="1"/>
    <col min="15124" max="15125" width="3.875" style="23" customWidth="1"/>
    <col min="15126" max="15126" width="0" style="23" hidden="1" customWidth="1"/>
    <col min="15127" max="15127" width="3.875" style="23" customWidth="1"/>
    <col min="15128" max="15128" width="0" style="23" hidden="1" customWidth="1"/>
    <col min="15129" max="15135" width="3.875" style="23" customWidth="1"/>
    <col min="15136" max="15136" width="13.5" style="23" customWidth="1"/>
    <col min="15137" max="15137" width="12.625" style="23" customWidth="1"/>
    <col min="15138" max="15138" width="0" style="23" hidden="1" customWidth="1"/>
    <col min="15139" max="15139" width="3.875" style="23" customWidth="1"/>
    <col min="15140" max="15155" width="0" style="23" hidden="1" customWidth="1"/>
    <col min="15156" max="15156" width="1.75" style="23" customWidth="1"/>
    <col min="15157" max="15160" width="3.875" style="23" customWidth="1"/>
    <col min="15161" max="15161" width="0" style="23" hidden="1" customWidth="1"/>
    <col min="15162" max="15163" width="1.875" style="23" customWidth="1"/>
    <col min="15164" max="15164" width="0" style="23" hidden="1" customWidth="1"/>
    <col min="15165" max="15173" width="3.875" style="23" customWidth="1"/>
    <col min="15174" max="15174" width="0" style="23" hidden="1" customWidth="1"/>
    <col min="15175" max="15176" width="1.875" style="23" customWidth="1"/>
    <col min="15177" max="15177" width="0" style="23" hidden="1" customWidth="1"/>
    <col min="15178" max="15181" width="3.875" style="23" customWidth="1"/>
    <col min="15182" max="15182" width="1.875" style="23" customWidth="1"/>
    <col min="15183" max="15245" width="0" style="23" hidden="1" customWidth="1"/>
    <col min="15246" max="15360" width="9" style="23"/>
    <col min="15361" max="15364" width="3.875" style="23" customWidth="1"/>
    <col min="15365" max="15365" width="0" style="23" hidden="1" customWidth="1"/>
    <col min="15366" max="15366" width="3.875" style="23" customWidth="1"/>
    <col min="15367" max="15367" width="0" style="23" hidden="1" customWidth="1"/>
    <col min="15368" max="15368" width="3.875" style="23" customWidth="1"/>
    <col min="15369" max="15369" width="0" style="23" hidden="1" customWidth="1"/>
    <col min="15370" max="15371" width="3.875" style="23" customWidth="1"/>
    <col min="15372" max="15372" width="0" style="23" hidden="1" customWidth="1"/>
    <col min="15373" max="15373" width="3.875" style="23" customWidth="1"/>
    <col min="15374" max="15374" width="0" style="23" hidden="1" customWidth="1"/>
    <col min="15375" max="15375" width="3.875" style="23" customWidth="1"/>
    <col min="15376" max="15376" width="3.75" style="23" customWidth="1"/>
    <col min="15377" max="15377" width="0" style="23" hidden="1" customWidth="1"/>
    <col min="15378" max="15378" width="3.875" style="23" customWidth="1"/>
    <col min="15379" max="15379" width="0" style="23" hidden="1" customWidth="1"/>
    <col min="15380" max="15381" width="3.875" style="23" customWidth="1"/>
    <col min="15382" max="15382" width="0" style="23" hidden="1" customWidth="1"/>
    <col min="15383" max="15383" width="3.875" style="23" customWidth="1"/>
    <col min="15384" max="15384" width="0" style="23" hidden="1" customWidth="1"/>
    <col min="15385" max="15391" width="3.875" style="23" customWidth="1"/>
    <col min="15392" max="15392" width="13.5" style="23" customWidth="1"/>
    <col min="15393" max="15393" width="12.625" style="23" customWidth="1"/>
    <col min="15394" max="15394" width="0" style="23" hidden="1" customWidth="1"/>
    <col min="15395" max="15395" width="3.875" style="23" customWidth="1"/>
    <col min="15396" max="15411" width="0" style="23" hidden="1" customWidth="1"/>
    <col min="15412" max="15412" width="1.75" style="23" customWidth="1"/>
    <col min="15413" max="15416" width="3.875" style="23" customWidth="1"/>
    <col min="15417" max="15417" width="0" style="23" hidden="1" customWidth="1"/>
    <col min="15418" max="15419" width="1.875" style="23" customWidth="1"/>
    <col min="15420" max="15420" width="0" style="23" hidden="1" customWidth="1"/>
    <col min="15421" max="15429" width="3.875" style="23" customWidth="1"/>
    <col min="15430" max="15430" width="0" style="23" hidden="1" customWidth="1"/>
    <col min="15431" max="15432" width="1.875" style="23" customWidth="1"/>
    <col min="15433" max="15433" width="0" style="23" hidden="1" customWidth="1"/>
    <col min="15434" max="15437" width="3.875" style="23" customWidth="1"/>
    <col min="15438" max="15438" width="1.875" style="23" customWidth="1"/>
    <col min="15439" max="15501" width="0" style="23" hidden="1" customWidth="1"/>
    <col min="15502" max="15616" width="9" style="23"/>
    <col min="15617" max="15620" width="3.875" style="23" customWidth="1"/>
    <col min="15621" max="15621" width="0" style="23" hidden="1" customWidth="1"/>
    <col min="15622" max="15622" width="3.875" style="23" customWidth="1"/>
    <col min="15623" max="15623" width="0" style="23" hidden="1" customWidth="1"/>
    <col min="15624" max="15624" width="3.875" style="23" customWidth="1"/>
    <col min="15625" max="15625" width="0" style="23" hidden="1" customWidth="1"/>
    <col min="15626" max="15627" width="3.875" style="23" customWidth="1"/>
    <col min="15628" max="15628" width="0" style="23" hidden="1" customWidth="1"/>
    <col min="15629" max="15629" width="3.875" style="23" customWidth="1"/>
    <col min="15630" max="15630" width="0" style="23" hidden="1" customWidth="1"/>
    <col min="15631" max="15631" width="3.875" style="23" customWidth="1"/>
    <col min="15632" max="15632" width="3.75" style="23" customWidth="1"/>
    <col min="15633" max="15633" width="0" style="23" hidden="1" customWidth="1"/>
    <col min="15634" max="15634" width="3.875" style="23" customWidth="1"/>
    <col min="15635" max="15635" width="0" style="23" hidden="1" customWidth="1"/>
    <col min="15636" max="15637" width="3.875" style="23" customWidth="1"/>
    <col min="15638" max="15638" width="0" style="23" hidden="1" customWidth="1"/>
    <col min="15639" max="15639" width="3.875" style="23" customWidth="1"/>
    <col min="15640" max="15640" width="0" style="23" hidden="1" customWidth="1"/>
    <col min="15641" max="15647" width="3.875" style="23" customWidth="1"/>
    <col min="15648" max="15648" width="13.5" style="23" customWidth="1"/>
    <col min="15649" max="15649" width="12.625" style="23" customWidth="1"/>
    <col min="15650" max="15650" width="0" style="23" hidden="1" customWidth="1"/>
    <col min="15651" max="15651" width="3.875" style="23" customWidth="1"/>
    <col min="15652" max="15667" width="0" style="23" hidden="1" customWidth="1"/>
    <col min="15668" max="15668" width="1.75" style="23" customWidth="1"/>
    <col min="15669" max="15672" width="3.875" style="23" customWidth="1"/>
    <col min="15673" max="15673" width="0" style="23" hidden="1" customWidth="1"/>
    <col min="15674" max="15675" width="1.875" style="23" customWidth="1"/>
    <col min="15676" max="15676" width="0" style="23" hidden="1" customWidth="1"/>
    <col min="15677" max="15685" width="3.875" style="23" customWidth="1"/>
    <col min="15686" max="15686" width="0" style="23" hidden="1" customWidth="1"/>
    <col min="15687" max="15688" width="1.875" style="23" customWidth="1"/>
    <col min="15689" max="15689" width="0" style="23" hidden="1" customWidth="1"/>
    <col min="15690" max="15693" width="3.875" style="23" customWidth="1"/>
    <col min="15694" max="15694" width="1.875" style="23" customWidth="1"/>
    <col min="15695" max="15757" width="0" style="23" hidden="1" customWidth="1"/>
    <col min="15758" max="15872" width="9" style="23"/>
    <col min="15873" max="15876" width="3.875" style="23" customWidth="1"/>
    <col min="15877" max="15877" width="0" style="23" hidden="1" customWidth="1"/>
    <col min="15878" max="15878" width="3.875" style="23" customWidth="1"/>
    <col min="15879" max="15879" width="0" style="23" hidden="1" customWidth="1"/>
    <col min="15880" max="15880" width="3.875" style="23" customWidth="1"/>
    <col min="15881" max="15881" width="0" style="23" hidden="1" customWidth="1"/>
    <col min="15882" max="15883" width="3.875" style="23" customWidth="1"/>
    <col min="15884" max="15884" width="0" style="23" hidden="1" customWidth="1"/>
    <col min="15885" max="15885" width="3.875" style="23" customWidth="1"/>
    <col min="15886" max="15886" width="0" style="23" hidden="1" customWidth="1"/>
    <col min="15887" max="15887" width="3.875" style="23" customWidth="1"/>
    <col min="15888" max="15888" width="3.75" style="23" customWidth="1"/>
    <col min="15889" max="15889" width="0" style="23" hidden="1" customWidth="1"/>
    <col min="15890" max="15890" width="3.875" style="23" customWidth="1"/>
    <col min="15891" max="15891" width="0" style="23" hidden="1" customWidth="1"/>
    <col min="15892" max="15893" width="3.875" style="23" customWidth="1"/>
    <col min="15894" max="15894" width="0" style="23" hidden="1" customWidth="1"/>
    <col min="15895" max="15895" width="3.875" style="23" customWidth="1"/>
    <col min="15896" max="15896" width="0" style="23" hidden="1" customWidth="1"/>
    <col min="15897" max="15903" width="3.875" style="23" customWidth="1"/>
    <col min="15904" max="15904" width="13.5" style="23" customWidth="1"/>
    <col min="15905" max="15905" width="12.625" style="23" customWidth="1"/>
    <col min="15906" max="15906" width="0" style="23" hidden="1" customWidth="1"/>
    <col min="15907" max="15907" width="3.875" style="23" customWidth="1"/>
    <col min="15908" max="15923" width="0" style="23" hidden="1" customWidth="1"/>
    <col min="15924" max="15924" width="1.75" style="23" customWidth="1"/>
    <col min="15925" max="15928" width="3.875" style="23" customWidth="1"/>
    <col min="15929" max="15929" width="0" style="23" hidden="1" customWidth="1"/>
    <col min="15930" max="15931" width="1.875" style="23" customWidth="1"/>
    <col min="15932" max="15932" width="0" style="23" hidden="1" customWidth="1"/>
    <col min="15933" max="15941" width="3.875" style="23" customWidth="1"/>
    <col min="15942" max="15942" width="0" style="23" hidden="1" customWidth="1"/>
    <col min="15943" max="15944" width="1.875" style="23" customWidth="1"/>
    <col min="15945" max="15945" width="0" style="23" hidden="1" customWidth="1"/>
    <col min="15946" max="15949" width="3.875" style="23" customWidth="1"/>
    <col min="15950" max="15950" width="1.875" style="23" customWidth="1"/>
    <col min="15951" max="16013" width="0" style="23" hidden="1" customWidth="1"/>
    <col min="16014" max="16128" width="9" style="23"/>
    <col min="16129" max="16132" width="3.875" style="23" customWidth="1"/>
    <col min="16133" max="16133" width="0" style="23" hidden="1" customWidth="1"/>
    <col min="16134" max="16134" width="3.875" style="23" customWidth="1"/>
    <col min="16135" max="16135" width="0" style="23" hidden="1" customWidth="1"/>
    <col min="16136" max="16136" width="3.875" style="23" customWidth="1"/>
    <col min="16137" max="16137" width="0" style="23" hidden="1" customWidth="1"/>
    <col min="16138" max="16139" width="3.875" style="23" customWidth="1"/>
    <col min="16140" max="16140" width="0" style="23" hidden="1" customWidth="1"/>
    <col min="16141" max="16141" width="3.875" style="23" customWidth="1"/>
    <col min="16142" max="16142" width="0" style="23" hidden="1" customWidth="1"/>
    <col min="16143" max="16143" width="3.875" style="23" customWidth="1"/>
    <col min="16144" max="16144" width="3.75" style="23" customWidth="1"/>
    <col min="16145" max="16145" width="0" style="23" hidden="1" customWidth="1"/>
    <col min="16146" max="16146" width="3.875" style="23" customWidth="1"/>
    <col min="16147" max="16147" width="0" style="23" hidden="1" customWidth="1"/>
    <col min="16148" max="16149" width="3.875" style="23" customWidth="1"/>
    <col min="16150" max="16150" width="0" style="23" hidden="1" customWidth="1"/>
    <col min="16151" max="16151" width="3.875" style="23" customWidth="1"/>
    <col min="16152" max="16152" width="0" style="23" hidden="1" customWidth="1"/>
    <col min="16153" max="16159" width="3.875" style="23" customWidth="1"/>
    <col min="16160" max="16160" width="13.5" style="23" customWidth="1"/>
    <col min="16161" max="16161" width="12.625" style="23" customWidth="1"/>
    <col min="16162" max="16162" width="0" style="23" hidden="1" customWidth="1"/>
    <col min="16163" max="16163" width="3.875" style="23" customWidth="1"/>
    <col min="16164" max="16179" width="0" style="23" hidden="1" customWidth="1"/>
    <col min="16180" max="16180" width="1.75" style="23" customWidth="1"/>
    <col min="16181" max="16184" width="3.875" style="23" customWidth="1"/>
    <col min="16185" max="16185" width="0" style="23" hidden="1" customWidth="1"/>
    <col min="16186" max="16187" width="1.875" style="23" customWidth="1"/>
    <col min="16188" max="16188" width="0" style="23" hidden="1" customWidth="1"/>
    <col min="16189" max="16197" width="3.875" style="23" customWidth="1"/>
    <col min="16198" max="16198" width="0" style="23" hidden="1" customWidth="1"/>
    <col min="16199" max="16200" width="1.875" style="23" customWidth="1"/>
    <col min="16201" max="16201" width="0" style="23" hidden="1" customWidth="1"/>
    <col min="16202" max="16205" width="3.875" style="23" customWidth="1"/>
    <col min="16206" max="16206" width="1.875" style="23" customWidth="1"/>
    <col min="16207" max="16269" width="0" style="23" hidden="1" customWidth="1"/>
    <col min="16270" max="16384" width="9" style="23"/>
  </cols>
  <sheetData>
    <row r="1" spans="1:54" ht="18" customHeight="1">
      <c r="Z1" s="292" t="s">
        <v>135</v>
      </c>
      <c r="AA1" s="292"/>
      <c r="AB1" s="292"/>
      <c r="AC1" s="292"/>
      <c r="AD1" s="292"/>
      <c r="AE1" s="292"/>
      <c r="AF1" s="292"/>
      <c r="AG1" s="292"/>
      <c r="AH1" s="292"/>
      <c r="AI1" s="292"/>
      <c r="AJ1" s="22"/>
    </row>
    <row r="2" spans="1:54" ht="18" customHeight="1">
      <c r="B2" s="24" t="s">
        <v>42</v>
      </c>
      <c r="C2" s="22">
        <v>2</v>
      </c>
      <c r="D2" s="25" t="s">
        <v>43</v>
      </c>
      <c r="E2" s="25" t="s">
        <v>43</v>
      </c>
      <c r="J2" s="26" t="s">
        <v>144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93" t="s">
        <v>138</v>
      </c>
      <c r="AE2" s="293"/>
      <c r="AF2" s="293"/>
      <c r="AG2" s="293"/>
      <c r="AH2" s="293"/>
      <c r="AI2" s="28"/>
      <c r="AJ2" s="28"/>
    </row>
    <row r="3" spans="1:54" ht="15" customHeight="1">
      <c r="J3" s="85"/>
      <c r="K3" s="30"/>
      <c r="L3" s="31"/>
      <c r="AD3" s="294" t="s">
        <v>136</v>
      </c>
      <c r="AE3" s="294"/>
      <c r="AF3" s="294"/>
      <c r="AG3" s="294"/>
      <c r="AH3" s="294"/>
      <c r="AI3" s="32"/>
      <c r="AJ3" s="32"/>
    </row>
    <row r="4" spans="1:54" ht="18" customHeight="1">
      <c r="A4" s="257" t="s">
        <v>44</v>
      </c>
      <c r="B4" s="257"/>
      <c r="C4" s="257" t="s">
        <v>27</v>
      </c>
      <c r="D4" s="257"/>
      <c r="E4" s="257"/>
      <c r="F4" s="257"/>
      <c r="G4" s="257"/>
      <c r="H4" s="257"/>
      <c r="I4" s="257"/>
      <c r="J4" s="257"/>
      <c r="K4" s="257"/>
      <c r="L4" s="33"/>
      <c r="M4" s="257" t="s">
        <v>45</v>
      </c>
      <c r="N4" s="257"/>
      <c r="O4" s="257"/>
      <c r="P4" s="257" t="s">
        <v>27</v>
      </c>
      <c r="Q4" s="257"/>
      <c r="R4" s="257"/>
      <c r="S4" s="257"/>
      <c r="T4" s="257"/>
      <c r="U4" s="257"/>
      <c r="V4" s="257"/>
      <c r="W4" s="257"/>
      <c r="X4" s="257"/>
      <c r="Y4" s="257"/>
      <c r="AF4" s="84"/>
      <c r="AG4" s="84"/>
    </row>
    <row r="5" spans="1:54" ht="18" customHeight="1">
      <c r="A5" s="257">
        <v>1</v>
      </c>
      <c r="B5" s="257"/>
      <c r="C5" s="289" t="s">
        <v>145</v>
      </c>
      <c r="D5" s="289"/>
      <c r="E5" s="289"/>
      <c r="F5" s="289"/>
      <c r="G5" s="289"/>
      <c r="H5" s="289"/>
      <c r="I5" s="289"/>
      <c r="J5" s="289"/>
      <c r="K5" s="289"/>
      <c r="L5" s="33"/>
      <c r="M5" s="257">
        <v>3</v>
      </c>
      <c r="N5" s="257"/>
      <c r="O5" s="257"/>
      <c r="P5" s="290" t="s">
        <v>147</v>
      </c>
      <c r="Q5" s="290"/>
      <c r="R5" s="290"/>
      <c r="S5" s="290"/>
      <c r="T5" s="290"/>
      <c r="U5" s="290"/>
      <c r="V5" s="290"/>
      <c r="W5" s="290"/>
      <c r="X5" s="290"/>
      <c r="Y5" s="290"/>
      <c r="AF5" s="84"/>
      <c r="AG5" s="84"/>
    </row>
    <row r="6" spans="1:54" ht="18" customHeight="1">
      <c r="A6" s="257">
        <v>2</v>
      </c>
      <c r="B6" s="257"/>
      <c r="C6" s="291" t="s">
        <v>146</v>
      </c>
      <c r="D6" s="291"/>
      <c r="E6" s="291"/>
      <c r="F6" s="291"/>
      <c r="G6" s="291"/>
      <c r="H6" s="291"/>
      <c r="I6" s="291"/>
      <c r="J6" s="291"/>
      <c r="K6" s="291"/>
      <c r="L6" s="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AF6" s="84"/>
      <c r="AG6" s="84"/>
    </row>
    <row r="7" spans="1:54">
      <c r="AF7" s="84"/>
      <c r="AG7" s="129"/>
      <c r="AH7" s="129"/>
    </row>
    <row r="8" spans="1:54" ht="18" customHeight="1">
      <c r="A8" s="192" t="s">
        <v>46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BA8" s="129"/>
      <c r="BB8" s="129"/>
    </row>
    <row r="9" spans="1:54" ht="6" customHeight="1"/>
    <row r="10" spans="1:54" ht="18" customHeight="1">
      <c r="A10" s="285" t="s">
        <v>47</v>
      </c>
      <c r="B10" s="285"/>
      <c r="C10" s="285" t="s">
        <v>48</v>
      </c>
      <c r="D10" s="285"/>
      <c r="E10" s="285"/>
      <c r="F10" s="285"/>
      <c r="G10" s="285"/>
      <c r="H10" s="285"/>
      <c r="I10" s="285"/>
      <c r="J10" s="285"/>
      <c r="K10" s="286" t="s">
        <v>49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86" t="s">
        <v>48</v>
      </c>
      <c r="AA10" s="287"/>
      <c r="AB10" s="287"/>
      <c r="AC10" s="287"/>
      <c r="AD10" s="288"/>
      <c r="AE10" s="286" t="s">
        <v>50</v>
      </c>
      <c r="AF10" s="287"/>
      <c r="AG10" s="287"/>
      <c r="AH10" s="287"/>
      <c r="AI10" s="288"/>
      <c r="AJ10" s="87"/>
      <c r="AK10" s="87"/>
      <c r="AL10" s="285" t="s">
        <v>51</v>
      </c>
      <c r="AM10" s="285"/>
    </row>
    <row r="11" spans="1:54" ht="12.75" customHeight="1">
      <c r="A11" s="257">
        <v>1</v>
      </c>
      <c r="B11" s="257"/>
      <c r="C11" s="233" t="str">
        <f>C5</f>
        <v>ＡＣＥ</v>
      </c>
      <c r="D11" s="234"/>
      <c r="E11" s="234"/>
      <c r="F11" s="234"/>
      <c r="G11" s="234"/>
      <c r="H11" s="234"/>
      <c r="I11" s="234"/>
      <c r="J11" s="235"/>
      <c r="K11" s="259">
        <v>1</v>
      </c>
      <c r="L11" s="260"/>
      <c r="M11" s="260"/>
      <c r="N11" s="261"/>
      <c r="O11" s="283">
        <v>9</v>
      </c>
      <c r="P11" s="284"/>
      <c r="Q11" s="36" t="str">
        <f t="shared" ref="Q11:Q19" si="0">IF(O11&gt;T11,"〇","  ")</f>
        <v xml:space="preserve">  </v>
      </c>
      <c r="R11" s="37" t="s">
        <v>52</v>
      </c>
      <c r="S11" s="38" t="str">
        <f t="shared" ref="S11:S19" si="1">IF(T11&gt;O11,"〇","  ")</f>
        <v>〇</v>
      </c>
      <c r="T11" s="283">
        <v>15</v>
      </c>
      <c r="U11" s="284"/>
      <c r="V11" s="39"/>
      <c r="W11" s="259">
        <v>2</v>
      </c>
      <c r="X11" s="260"/>
      <c r="Y11" s="261"/>
      <c r="Z11" s="270" t="str">
        <f>Ｂ集計!C6</f>
        <v>フリーランス</v>
      </c>
      <c r="AA11" s="271"/>
      <c r="AB11" s="271"/>
      <c r="AC11" s="271"/>
      <c r="AD11" s="272"/>
      <c r="AE11" s="242" t="str">
        <f>P5</f>
        <v>ビックランチ</v>
      </c>
      <c r="AF11" s="243"/>
      <c r="AG11" s="243"/>
      <c r="AH11" s="243"/>
      <c r="AI11" s="244"/>
      <c r="AJ11" s="40"/>
      <c r="AK11" s="39"/>
      <c r="AL11" s="280">
        <f>P3</f>
        <v>0</v>
      </c>
      <c r="AM11" s="280"/>
    </row>
    <row r="12" spans="1:54" ht="12.75" customHeight="1">
      <c r="A12" s="257"/>
      <c r="B12" s="257"/>
      <c r="C12" s="236"/>
      <c r="D12" s="237"/>
      <c r="E12" s="237"/>
      <c r="F12" s="237"/>
      <c r="G12" s="237"/>
      <c r="H12" s="237"/>
      <c r="I12" s="237"/>
      <c r="J12" s="238"/>
      <c r="K12" s="262"/>
      <c r="L12" s="231"/>
      <c r="M12" s="231"/>
      <c r="N12" s="263"/>
      <c r="O12" s="251">
        <v>15</v>
      </c>
      <c r="P12" s="253"/>
      <c r="Q12" s="41" t="str">
        <f t="shared" si="0"/>
        <v>〇</v>
      </c>
      <c r="R12" s="42" t="s">
        <v>53</v>
      </c>
      <c r="S12" s="43" t="str">
        <f t="shared" si="1"/>
        <v xml:space="preserve">  </v>
      </c>
      <c r="T12" s="251">
        <v>11</v>
      </c>
      <c r="U12" s="253"/>
      <c r="V12" s="44"/>
      <c r="W12" s="262"/>
      <c r="X12" s="231"/>
      <c r="Y12" s="263"/>
      <c r="Z12" s="273"/>
      <c r="AA12" s="274"/>
      <c r="AB12" s="274"/>
      <c r="AC12" s="274"/>
      <c r="AD12" s="275"/>
      <c r="AE12" s="245"/>
      <c r="AF12" s="246"/>
      <c r="AG12" s="246"/>
      <c r="AH12" s="246"/>
      <c r="AI12" s="247"/>
      <c r="AJ12" s="88"/>
      <c r="AK12" s="46"/>
      <c r="AL12" s="280"/>
      <c r="AM12" s="280"/>
    </row>
    <row r="13" spans="1:54" ht="12.75" customHeight="1">
      <c r="A13" s="257"/>
      <c r="B13" s="257"/>
      <c r="C13" s="239"/>
      <c r="D13" s="240"/>
      <c r="E13" s="240"/>
      <c r="F13" s="240"/>
      <c r="G13" s="240"/>
      <c r="H13" s="240"/>
      <c r="I13" s="240"/>
      <c r="J13" s="241"/>
      <c r="K13" s="264"/>
      <c r="L13" s="265"/>
      <c r="M13" s="265"/>
      <c r="N13" s="266"/>
      <c r="O13" s="281">
        <v>10</v>
      </c>
      <c r="P13" s="282"/>
      <c r="Q13" s="47" t="str">
        <f t="shared" si="0"/>
        <v xml:space="preserve">  </v>
      </c>
      <c r="R13" s="48" t="s">
        <v>54</v>
      </c>
      <c r="S13" s="49" t="str">
        <f t="shared" si="1"/>
        <v>〇</v>
      </c>
      <c r="T13" s="281">
        <v>15</v>
      </c>
      <c r="U13" s="282"/>
      <c r="V13" s="50"/>
      <c r="W13" s="264"/>
      <c r="X13" s="265"/>
      <c r="Y13" s="266"/>
      <c r="Z13" s="276"/>
      <c r="AA13" s="277"/>
      <c r="AB13" s="277"/>
      <c r="AC13" s="277"/>
      <c r="AD13" s="278"/>
      <c r="AE13" s="248"/>
      <c r="AF13" s="249"/>
      <c r="AG13" s="249"/>
      <c r="AH13" s="249"/>
      <c r="AI13" s="250"/>
      <c r="AJ13" s="51"/>
      <c r="AK13" s="52"/>
      <c r="AL13" s="280"/>
      <c r="AM13" s="280"/>
    </row>
    <row r="14" spans="1:54" ht="12.75" customHeight="1">
      <c r="A14" s="257">
        <v>2</v>
      </c>
      <c r="B14" s="257"/>
      <c r="C14" s="279" t="str">
        <f>C5</f>
        <v>ＡＣＥ</v>
      </c>
      <c r="D14" s="279"/>
      <c r="E14" s="279"/>
      <c r="F14" s="279"/>
      <c r="G14" s="279"/>
      <c r="H14" s="279"/>
      <c r="I14" s="279"/>
      <c r="J14" s="279"/>
      <c r="K14" s="259">
        <v>2</v>
      </c>
      <c r="L14" s="260"/>
      <c r="M14" s="260"/>
      <c r="N14" s="261"/>
      <c r="O14" s="267">
        <v>15</v>
      </c>
      <c r="P14" s="269"/>
      <c r="Q14" s="36" t="str">
        <f t="shared" si="0"/>
        <v>〇</v>
      </c>
      <c r="R14" s="53" t="s">
        <v>52</v>
      </c>
      <c r="S14" s="38" t="str">
        <f t="shared" si="1"/>
        <v xml:space="preserve">  </v>
      </c>
      <c r="T14" s="267">
        <v>9</v>
      </c>
      <c r="U14" s="269"/>
      <c r="V14" s="54"/>
      <c r="W14" s="259">
        <v>0</v>
      </c>
      <c r="X14" s="260"/>
      <c r="Y14" s="261"/>
      <c r="Z14" s="242" t="str">
        <f>P5</f>
        <v>ビックランチ</v>
      </c>
      <c r="AA14" s="243"/>
      <c r="AB14" s="243"/>
      <c r="AC14" s="243"/>
      <c r="AD14" s="244"/>
      <c r="AE14" s="270" t="str">
        <f>C6</f>
        <v>フリーランス</v>
      </c>
      <c r="AF14" s="271"/>
      <c r="AG14" s="271"/>
      <c r="AH14" s="271"/>
      <c r="AI14" s="272"/>
      <c r="AJ14" s="88"/>
      <c r="AK14" s="88"/>
      <c r="AL14" s="88"/>
      <c r="AM14" s="88"/>
    </row>
    <row r="15" spans="1:54" ht="12.75" customHeight="1">
      <c r="A15" s="257"/>
      <c r="B15" s="257"/>
      <c r="C15" s="279"/>
      <c r="D15" s="279"/>
      <c r="E15" s="279"/>
      <c r="F15" s="279"/>
      <c r="G15" s="279"/>
      <c r="H15" s="279"/>
      <c r="I15" s="279"/>
      <c r="J15" s="279"/>
      <c r="K15" s="262"/>
      <c r="L15" s="231"/>
      <c r="M15" s="231"/>
      <c r="N15" s="263"/>
      <c r="O15" s="251">
        <v>15</v>
      </c>
      <c r="P15" s="253"/>
      <c r="Q15" s="41" t="str">
        <f t="shared" si="0"/>
        <v>〇</v>
      </c>
      <c r="R15" s="42" t="s">
        <v>53</v>
      </c>
      <c r="S15" s="43" t="str">
        <f t="shared" si="1"/>
        <v xml:space="preserve">  </v>
      </c>
      <c r="T15" s="251">
        <v>12</v>
      </c>
      <c r="U15" s="253"/>
      <c r="V15" s="44"/>
      <c r="W15" s="262"/>
      <c r="X15" s="231"/>
      <c r="Y15" s="263"/>
      <c r="Z15" s="245"/>
      <c r="AA15" s="246"/>
      <c r="AB15" s="246"/>
      <c r="AC15" s="246"/>
      <c r="AD15" s="247"/>
      <c r="AE15" s="273"/>
      <c r="AF15" s="274"/>
      <c r="AG15" s="274"/>
      <c r="AH15" s="274"/>
      <c r="AI15" s="275"/>
      <c r="AJ15" s="88"/>
      <c r="AK15" s="88"/>
      <c r="AL15" s="88"/>
      <c r="AM15" s="88"/>
    </row>
    <row r="16" spans="1:54" ht="12.75" customHeight="1">
      <c r="A16" s="257"/>
      <c r="B16" s="257"/>
      <c r="C16" s="279"/>
      <c r="D16" s="279"/>
      <c r="E16" s="279"/>
      <c r="F16" s="279"/>
      <c r="G16" s="279"/>
      <c r="H16" s="279"/>
      <c r="I16" s="279"/>
      <c r="J16" s="279"/>
      <c r="K16" s="264"/>
      <c r="L16" s="265"/>
      <c r="M16" s="265"/>
      <c r="N16" s="266"/>
      <c r="O16" s="254"/>
      <c r="P16" s="256"/>
      <c r="Q16" s="47" t="str">
        <f t="shared" si="0"/>
        <v xml:space="preserve">  </v>
      </c>
      <c r="R16" s="55" t="s">
        <v>54</v>
      </c>
      <c r="S16" s="49" t="str">
        <f t="shared" si="1"/>
        <v xml:space="preserve">  </v>
      </c>
      <c r="T16" s="254"/>
      <c r="U16" s="256"/>
      <c r="V16" s="56"/>
      <c r="W16" s="264"/>
      <c r="X16" s="265"/>
      <c r="Y16" s="266"/>
      <c r="Z16" s="248"/>
      <c r="AA16" s="249"/>
      <c r="AB16" s="249"/>
      <c r="AC16" s="249"/>
      <c r="AD16" s="250"/>
      <c r="AE16" s="276"/>
      <c r="AF16" s="277"/>
      <c r="AG16" s="277"/>
      <c r="AH16" s="277"/>
      <c r="AI16" s="278"/>
      <c r="AJ16" s="88"/>
      <c r="AK16" s="88"/>
      <c r="AL16" s="88"/>
      <c r="AM16" s="88"/>
    </row>
    <row r="17" spans="1:142" ht="12.75" customHeight="1">
      <c r="A17" s="257">
        <v>3</v>
      </c>
      <c r="B17" s="257"/>
      <c r="C17" s="258" t="str">
        <f>C6</f>
        <v>フリーランス</v>
      </c>
      <c r="D17" s="258"/>
      <c r="E17" s="258"/>
      <c r="F17" s="258"/>
      <c r="G17" s="258"/>
      <c r="H17" s="258"/>
      <c r="I17" s="258"/>
      <c r="J17" s="258"/>
      <c r="K17" s="259">
        <v>2</v>
      </c>
      <c r="L17" s="260"/>
      <c r="M17" s="260"/>
      <c r="N17" s="261"/>
      <c r="O17" s="267">
        <v>15</v>
      </c>
      <c r="P17" s="268"/>
      <c r="Q17" s="36" t="str">
        <f t="shared" si="0"/>
        <v>〇</v>
      </c>
      <c r="R17" s="53" t="s">
        <v>52</v>
      </c>
      <c r="S17" s="38" t="str">
        <f t="shared" si="1"/>
        <v xml:space="preserve">  </v>
      </c>
      <c r="T17" s="267">
        <v>4</v>
      </c>
      <c r="U17" s="269"/>
      <c r="V17" s="54"/>
      <c r="W17" s="259">
        <v>0</v>
      </c>
      <c r="X17" s="260"/>
      <c r="Y17" s="261"/>
      <c r="Z17" s="242" t="str">
        <f>P5</f>
        <v>ビックランチ</v>
      </c>
      <c r="AA17" s="243"/>
      <c r="AB17" s="243"/>
      <c r="AC17" s="243"/>
      <c r="AD17" s="244"/>
      <c r="AE17" s="233" t="str">
        <f>C5</f>
        <v>ＡＣＥ</v>
      </c>
      <c r="AF17" s="234"/>
      <c r="AG17" s="234"/>
      <c r="AH17" s="234"/>
      <c r="AI17" s="235"/>
      <c r="AJ17" s="88"/>
      <c r="AK17" s="88"/>
      <c r="AL17" s="88"/>
      <c r="AM17" s="88"/>
    </row>
    <row r="18" spans="1:142" ht="12.7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62"/>
      <c r="L18" s="231"/>
      <c r="M18" s="231"/>
      <c r="N18" s="263"/>
      <c r="O18" s="251">
        <v>15</v>
      </c>
      <c r="P18" s="252"/>
      <c r="Q18" s="41" t="str">
        <f t="shared" si="0"/>
        <v>〇</v>
      </c>
      <c r="R18" s="42" t="s">
        <v>53</v>
      </c>
      <c r="S18" s="43" t="str">
        <f t="shared" si="1"/>
        <v xml:space="preserve">  </v>
      </c>
      <c r="T18" s="251">
        <v>12</v>
      </c>
      <c r="U18" s="253"/>
      <c r="V18" s="44"/>
      <c r="W18" s="262"/>
      <c r="X18" s="231"/>
      <c r="Y18" s="263"/>
      <c r="Z18" s="245"/>
      <c r="AA18" s="246"/>
      <c r="AB18" s="246"/>
      <c r="AC18" s="246"/>
      <c r="AD18" s="247"/>
      <c r="AE18" s="236"/>
      <c r="AF18" s="237"/>
      <c r="AG18" s="237"/>
      <c r="AH18" s="237"/>
      <c r="AI18" s="238"/>
      <c r="AJ18" s="88"/>
      <c r="AK18" s="88"/>
      <c r="AL18" s="88"/>
      <c r="AM18" s="88"/>
    </row>
    <row r="19" spans="1:142" ht="12.75" customHeight="1">
      <c r="A19" s="257"/>
      <c r="B19" s="257"/>
      <c r="C19" s="258"/>
      <c r="D19" s="258"/>
      <c r="E19" s="258"/>
      <c r="F19" s="258"/>
      <c r="G19" s="258"/>
      <c r="H19" s="258"/>
      <c r="I19" s="258"/>
      <c r="J19" s="258"/>
      <c r="K19" s="264"/>
      <c r="L19" s="265"/>
      <c r="M19" s="265"/>
      <c r="N19" s="266"/>
      <c r="O19" s="254"/>
      <c r="P19" s="255"/>
      <c r="Q19" s="47" t="str">
        <f t="shared" si="0"/>
        <v xml:space="preserve">  </v>
      </c>
      <c r="R19" s="55" t="s">
        <v>54</v>
      </c>
      <c r="S19" s="49" t="str">
        <f t="shared" si="1"/>
        <v xml:space="preserve">  </v>
      </c>
      <c r="T19" s="254"/>
      <c r="U19" s="256"/>
      <c r="V19" s="56"/>
      <c r="W19" s="264"/>
      <c r="X19" s="265"/>
      <c r="Y19" s="266"/>
      <c r="Z19" s="248"/>
      <c r="AA19" s="249"/>
      <c r="AB19" s="249"/>
      <c r="AC19" s="249"/>
      <c r="AD19" s="250"/>
      <c r="AE19" s="239"/>
      <c r="AF19" s="240"/>
      <c r="AG19" s="240"/>
      <c r="AH19" s="240"/>
      <c r="AI19" s="241"/>
      <c r="AJ19" s="88"/>
      <c r="AK19" s="88"/>
      <c r="AL19" s="88"/>
      <c r="AM19" s="88"/>
    </row>
    <row r="20" spans="1:142" ht="12.75" customHeight="1">
      <c r="A20" s="229"/>
      <c r="B20" s="229"/>
      <c r="C20" s="232"/>
      <c r="D20" s="232"/>
      <c r="E20" s="232"/>
      <c r="F20" s="232"/>
      <c r="G20" s="232"/>
      <c r="H20" s="232"/>
      <c r="I20" s="232"/>
      <c r="J20" s="232"/>
      <c r="K20" s="231"/>
      <c r="L20" s="231"/>
      <c r="M20" s="231"/>
      <c r="N20" s="231"/>
      <c r="O20" s="130"/>
      <c r="P20" s="130"/>
      <c r="Q20" s="99"/>
      <c r="R20" s="84"/>
      <c r="S20" s="91"/>
      <c r="T20" s="130"/>
      <c r="U20" s="130"/>
      <c r="V20" s="88"/>
      <c r="W20" s="231"/>
      <c r="X20" s="231"/>
      <c r="Y20" s="231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88"/>
      <c r="AK20" s="88"/>
      <c r="AL20" s="88"/>
      <c r="AM20" s="88"/>
    </row>
    <row r="21" spans="1:142" ht="12.75" customHeight="1">
      <c r="A21" s="229"/>
      <c r="B21" s="229"/>
      <c r="C21" s="232"/>
      <c r="D21" s="232"/>
      <c r="E21" s="232"/>
      <c r="F21" s="232"/>
      <c r="G21" s="232"/>
      <c r="H21" s="232"/>
      <c r="I21" s="232"/>
      <c r="J21" s="232"/>
      <c r="K21" s="231"/>
      <c r="L21" s="231"/>
      <c r="M21" s="231"/>
      <c r="N21" s="231"/>
      <c r="O21" s="130"/>
      <c r="P21" s="130"/>
      <c r="Q21" s="99"/>
      <c r="R21" s="84"/>
      <c r="S21" s="91"/>
      <c r="T21" s="130"/>
      <c r="U21" s="130"/>
      <c r="V21" s="88"/>
      <c r="W21" s="231"/>
      <c r="X21" s="231"/>
      <c r="Y21" s="231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88"/>
      <c r="AK21" s="88"/>
      <c r="AL21" s="88"/>
      <c r="AM21" s="88"/>
    </row>
    <row r="22" spans="1:142" ht="12.75" customHeight="1">
      <c r="A22" s="229"/>
      <c r="B22" s="229"/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31"/>
      <c r="N22" s="231"/>
      <c r="O22" s="130"/>
      <c r="P22" s="130"/>
      <c r="Q22" s="99"/>
      <c r="R22" s="84"/>
      <c r="S22" s="91"/>
      <c r="T22" s="130"/>
      <c r="U22" s="130"/>
      <c r="V22" s="88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88"/>
      <c r="AK22" s="88"/>
      <c r="AL22" s="88"/>
      <c r="AM22" s="88"/>
    </row>
    <row r="23" spans="1:142" s="59" customFormat="1" ht="12.75" customHeight="1">
      <c r="A23" s="229"/>
      <c r="B23" s="229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1"/>
      <c r="N23" s="231"/>
      <c r="O23" s="130"/>
      <c r="P23" s="130"/>
      <c r="Q23" s="99"/>
      <c r="R23" s="84"/>
      <c r="S23" s="91"/>
      <c r="T23" s="130"/>
      <c r="U23" s="130"/>
      <c r="V23" s="88"/>
      <c r="W23" s="231"/>
      <c r="X23" s="231"/>
      <c r="Y23" s="231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88"/>
      <c r="AK23" s="88"/>
      <c r="AL23" s="88"/>
      <c r="AM23" s="88"/>
    </row>
    <row r="24" spans="1:142" s="59" customFormat="1" ht="12.75" customHeight="1">
      <c r="A24" s="229"/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1"/>
      <c r="M24" s="231"/>
      <c r="N24" s="231"/>
      <c r="O24" s="130"/>
      <c r="P24" s="130"/>
      <c r="Q24" s="99"/>
      <c r="R24" s="84"/>
      <c r="S24" s="91"/>
      <c r="T24" s="130"/>
      <c r="U24" s="130"/>
      <c r="V24" s="88"/>
      <c r="W24" s="231"/>
      <c r="X24" s="231"/>
      <c r="Y24" s="231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88"/>
      <c r="AK24" s="88"/>
      <c r="AL24" s="88"/>
      <c r="AM24" s="88"/>
    </row>
    <row r="25" spans="1:142" s="59" customFormat="1" ht="12.75" customHeight="1">
      <c r="A25" s="229"/>
      <c r="B25" s="229"/>
      <c r="C25" s="230"/>
      <c r="D25" s="230"/>
      <c r="E25" s="230"/>
      <c r="F25" s="230"/>
      <c r="G25" s="230"/>
      <c r="H25" s="230"/>
      <c r="I25" s="230"/>
      <c r="J25" s="230"/>
      <c r="K25" s="231"/>
      <c r="L25" s="231"/>
      <c r="M25" s="231"/>
      <c r="N25" s="231"/>
      <c r="O25" s="130"/>
      <c r="P25" s="130"/>
      <c r="Q25" s="99"/>
      <c r="R25" s="84"/>
      <c r="S25" s="91"/>
      <c r="T25" s="130"/>
      <c r="U25" s="130"/>
      <c r="V25" s="88"/>
      <c r="W25" s="231"/>
      <c r="X25" s="231"/>
      <c r="Y25" s="231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</row>
    <row r="26" spans="1:142" ht="15" customHeight="1"/>
    <row r="27" spans="1:142" s="92" customFormat="1" ht="18" customHeight="1">
      <c r="A27" s="192" t="s">
        <v>58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142" s="92" customFormat="1" ht="6" customHeight="1" thickBot="1">
      <c r="K28" s="90"/>
      <c r="L28" s="90"/>
      <c r="M28" s="90"/>
      <c r="N28" s="90"/>
      <c r="O28" s="90"/>
      <c r="AC28" s="61"/>
      <c r="AD28" s="90"/>
      <c r="AE28" s="90"/>
      <c r="AF28" s="90"/>
      <c r="AG28" s="90"/>
      <c r="AH28" s="84"/>
    </row>
    <row r="29" spans="1:142" s="92" customFormat="1" ht="15" customHeight="1">
      <c r="A29" s="193" t="s">
        <v>59</v>
      </c>
      <c r="B29" s="196" t="s">
        <v>60</v>
      </c>
      <c r="C29" s="197"/>
      <c r="D29" s="198"/>
      <c r="E29" s="89"/>
      <c r="F29" s="203" t="str">
        <f>B33</f>
        <v>ＡＣＥ</v>
      </c>
      <c r="G29" s="204"/>
      <c r="H29" s="204"/>
      <c r="I29" s="204"/>
      <c r="J29" s="204"/>
      <c r="K29" s="209" t="str">
        <f>B39</f>
        <v>フリーランス</v>
      </c>
      <c r="L29" s="180"/>
      <c r="M29" s="180"/>
      <c r="N29" s="180"/>
      <c r="O29" s="210"/>
      <c r="P29" s="204" t="str">
        <f>B45</f>
        <v>ビックランチ</v>
      </c>
      <c r="Q29" s="204"/>
      <c r="R29" s="204"/>
      <c r="S29" s="204"/>
      <c r="T29" s="204"/>
      <c r="U29" s="204"/>
      <c r="V29" s="204"/>
      <c r="W29" s="204"/>
      <c r="X29" s="204"/>
      <c r="Y29" s="204"/>
      <c r="Z29" s="196" t="s">
        <v>61</v>
      </c>
      <c r="AA29" s="197"/>
      <c r="AB29" s="216"/>
      <c r="AC29" s="219" t="s">
        <v>62</v>
      </c>
      <c r="AD29" s="197"/>
      <c r="AE29" s="216"/>
      <c r="AF29" s="222" t="s">
        <v>63</v>
      </c>
      <c r="AG29" s="225" t="s">
        <v>64</v>
      </c>
      <c r="AH29" s="84"/>
    </row>
    <row r="30" spans="1:142" s="92" customFormat="1" ht="15" customHeight="1">
      <c r="A30" s="194"/>
      <c r="B30" s="148"/>
      <c r="C30" s="129"/>
      <c r="D30" s="199"/>
      <c r="E30" s="84"/>
      <c r="F30" s="205"/>
      <c r="G30" s="206"/>
      <c r="H30" s="206"/>
      <c r="I30" s="206"/>
      <c r="J30" s="206"/>
      <c r="K30" s="211"/>
      <c r="L30" s="153"/>
      <c r="M30" s="153"/>
      <c r="N30" s="153"/>
      <c r="O30" s="212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48"/>
      <c r="AA30" s="129"/>
      <c r="AB30" s="217"/>
      <c r="AC30" s="220"/>
      <c r="AD30" s="129"/>
      <c r="AE30" s="217"/>
      <c r="AF30" s="223"/>
      <c r="AG30" s="226"/>
      <c r="AH30" s="84"/>
    </row>
    <row r="31" spans="1:142" s="92" customFormat="1" ht="15" customHeight="1">
      <c r="A31" s="194"/>
      <c r="B31" s="148"/>
      <c r="C31" s="129"/>
      <c r="D31" s="199"/>
      <c r="E31" s="84"/>
      <c r="F31" s="205"/>
      <c r="G31" s="206"/>
      <c r="H31" s="206"/>
      <c r="I31" s="206"/>
      <c r="J31" s="206"/>
      <c r="K31" s="211"/>
      <c r="L31" s="153"/>
      <c r="M31" s="153"/>
      <c r="N31" s="153"/>
      <c r="O31" s="212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48"/>
      <c r="AA31" s="129"/>
      <c r="AB31" s="217"/>
      <c r="AC31" s="220"/>
      <c r="AD31" s="129"/>
      <c r="AE31" s="217"/>
      <c r="AF31" s="223"/>
      <c r="AG31" s="226"/>
      <c r="AH31" s="84"/>
      <c r="AJ31" s="137" t="s">
        <v>65</v>
      </c>
      <c r="AK31" s="228" t="s">
        <v>66</v>
      </c>
      <c r="BA31" s="84"/>
      <c r="BB31" s="84"/>
      <c r="BC31" s="84"/>
      <c r="BD31" s="84"/>
      <c r="BE31" s="84"/>
      <c r="BF31" s="175"/>
      <c r="BG31" s="175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175"/>
      <c r="BT31" s="175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</row>
    <row r="32" spans="1:142" s="92" customFormat="1" ht="15" customHeight="1" thickBot="1">
      <c r="A32" s="195"/>
      <c r="B32" s="200"/>
      <c r="C32" s="201"/>
      <c r="D32" s="202"/>
      <c r="E32" s="90"/>
      <c r="F32" s="207"/>
      <c r="G32" s="208"/>
      <c r="H32" s="208"/>
      <c r="I32" s="208"/>
      <c r="J32" s="208"/>
      <c r="K32" s="213"/>
      <c r="L32" s="214"/>
      <c r="M32" s="214"/>
      <c r="N32" s="214"/>
      <c r="O32" s="215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0"/>
      <c r="AA32" s="201"/>
      <c r="AB32" s="218"/>
      <c r="AC32" s="221"/>
      <c r="AD32" s="201"/>
      <c r="AE32" s="218"/>
      <c r="AF32" s="224"/>
      <c r="AG32" s="227"/>
      <c r="AH32" s="84"/>
      <c r="AJ32" s="137"/>
      <c r="AK32" s="137"/>
      <c r="BA32" s="84"/>
      <c r="BB32" s="84"/>
      <c r="BC32" s="84"/>
      <c r="BD32" s="84"/>
      <c r="BE32" s="84"/>
      <c r="BF32" s="175"/>
      <c r="BG32" s="175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75"/>
      <c r="BT32" s="175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</row>
    <row r="33" spans="1:142" ht="18" customHeight="1">
      <c r="A33" s="176" t="s">
        <v>148</v>
      </c>
      <c r="B33" s="179" t="str">
        <f>C5</f>
        <v>ＡＣＥ</v>
      </c>
      <c r="C33" s="180"/>
      <c r="D33" s="181"/>
      <c r="E33" s="182" t="str">
        <f>IF($CB$89="A",CD91,IF($CB$89="B",CG91,CJ91))</f>
        <v/>
      </c>
      <c r="F33" s="183"/>
      <c r="G33" s="183"/>
      <c r="H33" s="183"/>
      <c r="I33" s="183"/>
      <c r="J33" s="184"/>
      <c r="K33" s="97">
        <f>COUNTIF(L36:L38,"○")</f>
        <v>1</v>
      </c>
      <c r="L33" s="97"/>
      <c r="M33" s="97" t="s">
        <v>67</v>
      </c>
      <c r="N33" s="97"/>
      <c r="O33" s="98">
        <f>COUNTIF(N36:N38,"○")</f>
        <v>2</v>
      </c>
      <c r="P33" s="97">
        <f>COUNTIF(Q36:Q38,"○")</f>
        <v>2</v>
      </c>
      <c r="Q33" s="97"/>
      <c r="R33" s="97" t="s">
        <v>68</v>
      </c>
      <c r="S33" s="97"/>
      <c r="T33" s="98">
        <f>COUNTIF(S36:S38,"○")</f>
        <v>0</v>
      </c>
      <c r="U33" s="97"/>
      <c r="V33" s="97"/>
      <c r="W33" s="97"/>
      <c r="X33" s="97"/>
      <c r="Y33" s="105"/>
      <c r="Z33" s="185">
        <f>COUNTIF(F34:Y34,"○")</f>
        <v>1</v>
      </c>
      <c r="AA33" s="187" t="s">
        <v>30</v>
      </c>
      <c r="AB33" s="188">
        <f>COUNTIF(J35:Y35,"○")</f>
        <v>1</v>
      </c>
      <c r="AC33" s="189">
        <f>IF(AE37=0,10,AC37/AE37)</f>
        <v>1.5</v>
      </c>
      <c r="AD33" s="190"/>
      <c r="AE33" s="191"/>
      <c r="AF33" s="173">
        <f>SUM(K36:K38,P36:P38)/SUM(O36:O38,T36:T38)</f>
        <v>1.032258064516129</v>
      </c>
      <c r="AG33" s="174">
        <v>2</v>
      </c>
      <c r="AH33" s="148" t="str">
        <f>B33</f>
        <v>ＡＣＥ</v>
      </c>
      <c r="AJ33" s="23">
        <f>SUM(Z33:AB38)</f>
        <v>2</v>
      </c>
      <c r="AK33" s="23">
        <f>AL33-AM33</f>
        <v>0</v>
      </c>
      <c r="AL33" s="23">
        <f>SUM(F33:Y33)</f>
        <v>5</v>
      </c>
      <c r="AM33" s="23">
        <f>SUM(AC37:AE38)</f>
        <v>5</v>
      </c>
      <c r="AS33" s="137">
        <f>RANK(Z33,Z33:Z50,1)</f>
        <v>2</v>
      </c>
      <c r="AT33" s="137">
        <f>RANK(AY33,AY33:AY50,1)</f>
        <v>2</v>
      </c>
      <c r="AU33" s="137">
        <f>RANK(AF33,AF33:AF50,1)</f>
        <v>2</v>
      </c>
      <c r="AV33" s="137">
        <f>AS33*100</f>
        <v>200</v>
      </c>
      <c r="AW33" s="137">
        <f>AT33*10</f>
        <v>20</v>
      </c>
      <c r="AX33" s="137">
        <f>SUM(AU33:AW38)</f>
        <v>222</v>
      </c>
      <c r="AY33" s="137">
        <f>AC33-AE33</f>
        <v>1.5</v>
      </c>
      <c r="AZ33" s="92"/>
      <c r="BA33" s="63"/>
      <c r="BB33" s="63"/>
      <c r="BC33" s="175"/>
      <c r="BD33" s="175"/>
      <c r="BE33" s="175"/>
      <c r="BF33" s="175"/>
      <c r="BG33" s="175"/>
      <c r="BH33" s="175"/>
      <c r="BI33" s="175"/>
      <c r="BJ33" s="175"/>
      <c r="BK33" s="64"/>
      <c r="BL33" s="64"/>
      <c r="BM33" s="64"/>
      <c r="BN33" s="64"/>
      <c r="BO33" s="64"/>
      <c r="BP33" s="175"/>
      <c r="BQ33" s="175"/>
      <c r="BR33" s="175"/>
      <c r="BS33" s="175"/>
      <c r="BT33" s="175"/>
      <c r="BU33" s="175"/>
      <c r="BV33" s="175"/>
      <c r="BW33" s="175"/>
      <c r="BX33" s="63"/>
      <c r="BY33" s="63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ht="13.5" hidden="1" customHeight="1">
      <c r="A34" s="177"/>
      <c r="B34" s="152"/>
      <c r="C34" s="153"/>
      <c r="D34" s="154"/>
      <c r="E34" s="159"/>
      <c r="F34" s="165"/>
      <c r="G34" s="165"/>
      <c r="H34" s="165"/>
      <c r="I34" s="165"/>
      <c r="J34" s="166"/>
      <c r="K34" s="93" t="str">
        <f>IF(K33&gt;O33,"○","　")</f>
        <v>　</v>
      </c>
      <c r="L34" s="93"/>
      <c r="M34" s="93"/>
      <c r="N34" s="93"/>
      <c r="O34" s="95"/>
      <c r="P34" s="93" t="str">
        <f>IF(P33&gt;T33,"○","　")</f>
        <v>○</v>
      </c>
      <c r="Q34" s="93"/>
      <c r="R34" s="93"/>
      <c r="S34" s="93"/>
      <c r="T34" s="95"/>
      <c r="U34" s="93"/>
      <c r="V34" s="93"/>
      <c r="W34" s="93"/>
      <c r="X34" s="93"/>
      <c r="Y34" s="106"/>
      <c r="Z34" s="186"/>
      <c r="AA34" s="133"/>
      <c r="AB34" s="135"/>
      <c r="AC34" s="141"/>
      <c r="AD34" s="142"/>
      <c r="AE34" s="143"/>
      <c r="AF34" s="145"/>
      <c r="AG34" s="147"/>
      <c r="AH34" s="148"/>
      <c r="AS34" s="137"/>
      <c r="AT34" s="137"/>
      <c r="AU34" s="137"/>
      <c r="AV34" s="137"/>
      <c r="AW34" s="137"/>
      <c r="AX34" s="137"/>
      <c r="AY34" s="137"/>
      <c r="AZ34" s="92"/>
      <c r="BA34" s="63"/>
      <c r="BB34" s="63"/>
      <c r="BC34" s="175"/>
      <c r="BD34" s="175"/>
      <c r="BE34" s="175"/>
      <c r="BF34" s="175"/>
      <c r="BG34" s="175"/>
      <c r="BH34" s="175"/>
      <c r="BI34" s="175"/>
      <c r="BJ34" s="175"/>
      <c r="BK34" s="64"/>
      <c r="BL34" s="64"/>
      <c r="BM34" s="64"/>
      <c r="BN34" s="64"/>
      <c r="BO34" s="64"/>
      <c r="BP34" s="175"/>
      <c r="BQ34" s="175"/>
      <c r="BR34" s="175"/>
      <c r="BS34" s="175"/>
      <c r="BT34" s="175"/>
      <c r="BU34" s="175"/>
      <c r="BV34" s="175"/>
      <c r="BW34" s="175"/>
      <c r="BX34" s="63"/>
      <c r="BY34" s="63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1:142" ht="13.5" hidden="1" customHeight="1">
      <c r="A35" s="177"/>
      <c r="B35" s="152"/>
      <c r="C35" s="153"/>
      <c r="D35" s="154"/>
      <c r="E35" s="159"/>
      <c r="F35" s="165"/>
      <c r="G35" s="165"/>
      <c r="H35" s="165"/>
      <c r="I35" s="165"/>
      <c r="J35" s="166"/>
      <c r="K35" s="93"/>
      <c r="L35" s="93"/>
      <c r="M35" s="93"/>
      <c r="N35" s="93"/>
      <c r="O35" s="95" t="str">
        <f>IF(O33&gt;K33,"○","　")</f>
        <v>○</v>
      </c>
      <c r="P35" s="93"/>
      <c r="Q35" s="93"/>
      <c r="R35" s="93"/>
      <c r="S35" s="93"/>
      <c r="T35" s="95" t="str">
        <f>IF(T33&gt;P33,"○","　")</f>
        <v>　</v>
      </c>
      <c r="U35" s="93"/>
      <c r="V35" s="93"/>
      <c r="W35" s="93"/>
      <c r="X35" s="93"/>
      <c r="Y35" s="106"/>
      <c r="Z35" s="186"/>
      <c r="AA35" s="133"/>
      <c r="AB35" s="135"/>
      <c r="AC35" s="141"/>
      <c r="AD35" s="142"/>
      <c r="AE35" s="143"/>
      <c r="AF35" s="145"/>
      <c r="AG35" s="147"/>
      <c r="AH35" s="148"/>
      <c r="AS35" s="137"/>
      <c r="AT35" s="137"/>
      <c r="AU35" s="137"/>
      <c r="AV35" s="137"/>
      <c r="AW35" s="137"/>
      <c r="AX35" s="137"/>
      <c r="AY35" s="137"/>
      <c r="AZ35" s="92"/>
      <c r="BA35" s="63"/>
      <c r="BB35" s="63"/>
      <c r="BC35" s="175"/>
      <c r="BD35" s="175"/>
      <c r="BE35" s="175"/>
      <c r="BF35" s="175"/>
      <c r="BG35" s="175"/>
      <c r="BH35" s="175"/>
      <c r="BI35" s="175"/>
      <c r="BJ35" s="175"/>
      <c r="BK35" s="64"/>
      <c r="BL35" s="64"/>
      <c r="BM35" s="64"/>
      <c r="BN35" s="64"/>
      <c r="BO35" s="64"/>
      <c r="BP35" s="175"/>
      <c r="BQ35" s="175"/>
      <c r="BR35" s="175"/>
      <c r="BS35" s="175"/>
      <c r="BT35" s="175"/>
      <c r="BU35" s="175"/>
      <c r="BV35" s="175"/>
      <c r="BW35" s="175"/>
      <c r="BX35" s="63"/>
      <c r="BY35" s="63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ht="18" customHeight="1">
      <c r="A36" s="177"/>
      <c r="B36" s="152"/>
      <c r="C36" s="153"/>
      <c r="D36" s="154"/>
      <c r="E36" s="159"/>
      <c r="F36" s="165"/>
      <c r="G36" s="165"/>
      <c r="H36" s="165"/>
      <c r="I36" s="165"/>
      <c r="J36" s="166"/>
      <c r="K36" s="93">
        <f>O11</f>
        <v>9</v>
      </c>
      <c r="L36" s="93" t="str">
        <f>IF(K36&gt;O36,"○","　")</f>
        <v>　</v>
      </c>
      <c r="M36" s="93" t="s">
        <v>30</v>
      </c>
      <c r="N36" s="93" t="str">
        <f>IF(O36&gt;K36,"○","　")</f>
        <v>○</v>
      </c>
      <c r="O36" s="95">
        <f>T11</f>
        <v>15</v>
      </c>
      <c r="P36" s="93">
        <f>O14</f>
        <v>15</v>
      </c>
      <c r="Q36" s="93" t="str">
        <f>IF(P36&gt;T36,"○","　")</f>
        <v>○</v>
      </c>
      <c r="R36" s="93" t="s">
        <v>30</v>
      </c>
      <c r="S36" s="93" t="str">
        <f>IF(T36&gt;P36,"○","　")</f>
        <v>　</v>
      </c>
      <c r="T36" s="95">
        <f>T14</f>
        <v>9</v>
      </c>
      <c r="U36" s="93"/>
      <c r="V36" s="93"/>
      <c r="W36" s="93"/>
      <c r="X36" s="93"/>
      <c r="Y36" s="106"/>
      <c r="Z36" s="186"/>
      <c r="AA36" s="133"/>
      <c r="AB36" s="135"/>
      <c r="AC36" s="141"/>
      <c r="AD36" s="142"/>
      <c r="AE36" s="143"/>
      <c r="AF36" s="145"/>
      <c r="AG36" s="147"/>
      <c r="AH36" s="148"/>
      <c r="AS36" s="137"/>
      <c r="AT36" s="137"/>
      <c r="AU36" s="137"/>
      <c r="AV36" s="137"/>
      <c r="AW36" s="137"/>
      <c r="AX36" s="137"/>
      <c r="AY36" s="137"/>
      <c r="AZ36" s="92"/>
      <c r="BA36" s="63"/>
      <c r="BB36" s="63"/>
      <c r="BC36" s="175"/>
      <c r="BD36" s="175"/>
      <c r="BE36" s="175"/>
      <c r="BF36" s="175"/>
      <c r="BG36" s="175"/>
      <c r="BH36" s="175"/>
      <c r="BI36" s="175"/>
      <c r="BJ36" s="175"/>
      <c r="BK36" s="64"/>
      <c r="BL36" s="64"/>
      <c r="BM36" s="64"/>
      <c r="BN36" s="64"/>
      <c r="BO36" s="64"/>
      <c r="BP36" s="175"/>
      <c r="BQ36" s="175"/>
      <c r="BR36" s="175"/>
      <c r="BS36" s="175"/>
      <c r="BT36" s="175"/>
      <c r="BU36" s="175"/>
      <c r="BV36" s="175"/>
      <c r="BW36" s="175"/>
      <c r="BX36" s="63"/>
      <c r="BY36" s="63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ht="18" customHeight="1">
      <c r="A37" s="177"/>
      <c r="B37" s="152"/>
      <c r="C37" s="153"/>
      <c r="D37" s="154"/>
      <c r="E37" s="159"/>
      <c r="F37" s="165"/>
      <c r="G37" s="165"/>
      <c r="H37" s="165"/>
      <c r="I37" s="165"/>
      <c r="J37" s="166"/>
      <c r="K37" s="93">
        <f>O12</f>
        <v>15</v>
      </c>
      <c r="L37" s="93" t="str">
        <f>IF(K37&gt;O37,"○","　")</f>
        <v>○</v>
      </c>
      <c r="M37" s="93" t="s">
        <v>73</v>
      </c>
      <c r="N37" s="93" t="str">
        <f>IF(O37&gt;K37,"○","　")</f>
        <v>　</v>
      </c>
      <c r="O37" s="95">
        <f>T12</f>
        <v>11</v>
      </c>
      <c r="P37" s="93">
        <f>O15</f>
        <v>15</v>
      </c>
      <c r="Q37" s="93" t="str">
        <f>IF(P37&gt;T37,"○","　")</f>
        <v>○</v>
      </c>
      <c r="R37" s="93" t="s">
        <v>73</v>
      </c>
      <c r="S37" s="93" t="str">
        <f>IF(T37&gt;P37,"○","　")</f>
        <v>　</v>
      </c>
      <c r="T37" s="95">
        <f>T15</f>
        <v>12</v>
      </c>
      <c r="U37" s="93"/>
      <c r="V37" s="93"/>
      <c r="W37" s="93"/>
      <c r="X37" s="93"/>
      <c r="Y37" s="106"/>
      <c r="Z37" s="186"/>
      <c r="AA37" s="133"/>
      <c r="AB37" s="135"/>
      <c r="AC37" s="131">
        <f>SUM(F33,K33,P33)</f>
        <v>3</v>
      </c>
      <c r="AD37" s="133" t="s">
        <v>73</v>
      </c>
      <c r="AE37" s="135">
        <f>SUM(J33,O33,T33)</f>
        <v>2</v>
      </c>
      <c r="AF37" s="145"/>
      <c r="AG37" s="147"/>
      <c r="AH37" s="148"/>
      <c r="AS37" s="137"/>
      <c r="AT37" s="137"/>
      <c r="AU37" s="137"/>
      <c r="AV37" s="137"/>
      <c r="AW37" s="137"/>
      <c r="AX37" s="137"/>
      <c r="AY37" s="137"/>
      <c r="AZ37" s="92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ht="18" customHeight="1">
      <c r="A38" s="177"/>
      <c r="B38" s="155"/>
      <c r="C38" s="156"/>
      <c r="D38" s="157"/>
      <c r="E38" s="160"/>
      <c r="F38" s="168"/>
      <c r="G38" s="168"/>
      <c r="H38" s="168"/>
      <c r="I38" s="168"/>
      <c r="J38" s="169"/>
      <c r="K38" s="93">
        <f>O13</f>
        <v>10</v>
      </c>
      <c r="L38" s="93" t="str">
        <f>IF(K38&gt;O38,"○","　")</f>
        <v>　</v>
      </c>
      <c r="M38" s="93" t="s">
        <v>30</v>
      </c>
      <c r="N38" s="93" t="str">
        <f>IF(O38&gt;K38,"○","　")</f>
        <v>○</v>
      </c>
      <c r="O38" s="95">
        <f>T13</f>
        <v>15</v>
      </c>
      <c r="P38" s="93">
        <f>O16</f>
        <v>0</v>
      </c>
      <c r="Q38" s="93" t="str">
        <f>IF(P38&gt;T38,"○","　")</f>
        <v>　</v>
      </c>
      <c r="R38" s="93" t="s">
        <v>30</v>
      </c>
      <c r="S38" s="93" t="str">
        <f>IF(T38&gt;P38,"○","　")</f>
        <v>　</v>
      </c>
      <c r="T38" s="95">
        <f>T16</f>
        <v>0</v>
      </c>
      <c r="U38" s="93"/>
      <c r="V38" s="93"/>
      <c r="W38" s="93"/>
      <c r="X38" s="93"/>
      <c r="Y38" s="106"/>
      <c r="Z38" s="186"/>
      <c r="AA38" s="133"/>
      <c r="AB38" s="135"/>
      <c r="AC38" s="132"/>
      <c r="AD38" s="134"/>
      <c r="AE38" s="136"/>
      <c r="AF38" s="146"/>
      <c r="AG38" s="147"/>
      <c r="AH38" s="148"/>
      <c r="AS38" s="137"/>
      <c r="AT38" s="137"/>
      <c r="AU38" s="137"/>
      <c r="AV38" s="137"/>
      <c r="AW38" s="137"/>
      <c r="AX38" s="137"/>
      <c r="AY38" s="137"/>
      <c r="AZ38" s="92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ht="18" customHeight="1">
      <c r="A39" s="177"/>
      <c r="B39" s="149" t="str">
        <f>C6</f>
        <v>フリーランス</v>
      </c>
      <c r="C39" s="150"/>
      <c r="D39" s="151"/>
      <c r="E39" s="158" t="str">
        <f>IF($CB$89="A",CD92,IF($CB$89="B",CG92,CJ92))</f>
        <v/>
      </c>
      <c r="F39" s="100">
        <f>COUNTIF(G42:G44,"○")</f>
        <v>2</v>
      </c>
      <c r="G39" s="100"/>
      <c r="H39" s="100" t="str">
        <f>M33</f>
        <v>①</v>
      </c>
      <c r="I39" s="100"/>
      <c r="J39" s="101">
        <f>COUNTIF(I42:I44,"○")</f>
        <v>1</v>
      </c>
      <c r="K39" s="161"/>
      <c r="L39" s="162"/>
      <c r="M39" s="162"/>
      <c r="N39" s="162"/>
      <c r="O39" s="163"/>
      <c r="P39" s="100">
        <f>COUNTIF(Q42:Q44,"○")</f>
        <v>2</v>
      </c>
      <c r="Q39" s="100"/>
      <c r="R39" s="100" t="s">
        <v>69</v>
      </c>
      <c r="S39" s="100"/>
      <c r="T39" s="101">
        <f>COUNTIF(S42:S44,"○")</f>
        <v>0</v>
      </c>
      <c r="U39" s="100"/>
      <c r="V39" s="100"/>
      <c r="W39" s="100"/>
      <c r="X39" s="100"/>
      <c r="Y39" s="107"/>
      <c r="Z39" s="170">
        <f>COUNTIF(F40:Y40,"○")</f>
        <v>2</v>
      </c>
      <c r="AA39" s="171" t="s">
        <v>73</v>
      </c>
      <c r="AB39" s="172">
        <f>COUNTIF(J41:Y41,"○")</f>
        <v>0</v>
      </c>
      <c r="AC39" s="138">
        <f>IF(AE43=0,10,AC43/AE43)</f>
        <v>4</v>
      </c>
      <c r="AD39" s="139"/>
      <c r="AE39" s="140"/>
      <c r="AF39" s="144">
        <f>SUM(F42:F44,P42:P44)/SUM(J42:J44,T42:T44)</f>
        <v>1.42</v>
      </c>
      <c r="AG39" s="147">
        <v>1</v>
      </c>
      <c r="AH39" s="148" t="str">
        <f>B39</f>
        <v>フリーランス</v>
      </c>
      <c r="AJ39" s="23">
        <f>SUM(Z39:AB44)</f>
        <v>2</v>
      </c>
      <c r="AK39" s="23">
        <f>AL39-AM39</f>
        <v>0</v>
      </c>
      <c r="AL39" s="23">
        <f>SUM(F39:Y39)</f>
        <v>5</v>
      </c>
      <c r="AM39" s="23">
        <f>SUM(AC43:AE44)</f>
        <v>5</v>
      </c>
      <c r="AS39" s="137">
        <f>RANK(Z39,Z33:Z50,1)</f>
        <v>3</v>
      </c>
      <c r="AT39" s="137">
        <f>RANK(AY39,AY33:AY50,1)</f>
        <v>3</v>
      </c>
      <c r="AU39" s="137">
        <f>RANK(AF39,AF33:AF50,1)</f>
        <v>3</v>
      </c>
      <c r="AV39" s="137">
        <f>AS39*100</f>
        <v>300</v>
      </c>
      <c r="AW39" s="137">
        <f>AT39*10</f>
        <v>30</v>
      </c>
      <c r="AX39" s="137">
        <f>SUM(AU39:AW44)</f>
        <v>333</v>
      </c>
      <c r="AY39" s="137">
        <f>AC39-AE39</f>
        <v>4</v>
      </c>
      <c r="AZ39" s="92"/>
      <c r="BA39" s="63"/>
      <c r="BB39" s="63"/>
      <c r="BC39" s="63"/>
      <c r="BD39" s="84"/>
      <c r="BE39" s="84"/>
      <c r="BF39" s="129"/>
      <c r="BG39" s="129"/>
      <c r="BH39" s="84"/>
      <c r="BI39" s="84"/>
      <c r="BJ39" s="63"/>
      <c r="BK39" s="63"/>
      <c r="BL39" s="63"/>
      <c r="BM39" s="63"/>
      <c r="BN39" s="63"/>
      <c r="BO39" s="63"/>
      <c r="BP39" s="63"/>
      <c r="BQ39" s="84"/>
      <c r="BR39" s="84"/>
      <c r="BS39" s="129"/>
      <c r="BT39" s="129"/>
      <c r="BU39" s="84"/>
      <c r="BV39" s="84"/>
      <c r="BW39" s="63"/>
      <c r="BX39" s="63"/>
      <c r="BY39" s="63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ht="13.5" hidden="1" customHeight="1">
      <c r="A40" s="177"/>
      <c r="B40" s="152"/>
      <c r="C40" s="153"/>
      <c r="D40" s="154"/>
      <c r="E40" s="159"/>
      <c r="F40" s="93" t="str">
        <f>IF(F39&gt;J39,"○","　")</f>
        <v>○</v>
      </c>
      <c r="G40" s="93"/>
      <c r="H40" s="93"/>
      <c r="I40" s="93"/>
      <c r="J40" s="95"/>
      <c r="K40" s="164"/>
      <c r="L40" s="165"/>
      <c r="M40" s="165"/>
      <c r="N40" s="165"/>
      <c r="O40" s="166"/>
      <c r="P40" s="93" t="str">
        <f>IF(P39&gt;T39,"○","　")</f>
        <v>○</v>
      </c>
      <c r="Q40" s="93"/>
      <c r="R40" s="93"/>
      <c r="S40" s="93"/>
      <c r="T40" s="95"/>
      <c r="U40" s="93"/>
      <c r="V40" s="93"/>
      <c r="W40" s="93"/>
      <c r="X40" s="93"/>
      <c r="Y40" s="106"/>
      <c r="Z40" s="170"/>
      <c r="AA40" s="171"/>
      <c r="AB40" s="172"/>
      <c r="AC40" s="141"/>
      <c r="AD40" s="142"/>
      <c r="AE40" s="143"/>
      <c r="AF40" s="145"/>
      <c r="AG40" s="147"/>
      <c r="AH40" s="148"/>
      <c r="AS40" s="137"/>
      <c r="AT40" s="137"/>
      <c r="AU40" s="137"/>
      <c r="AV40" s="137"/>
      <c r="AW40" s="137"/>
      <c r="AX40" s="137"/>
      <c r="AY40" s="137"/>
      <c r="AZ40" s="92"/>
      <c r="BA40" s="63"/>
      <c r="BB40" s="63"/>
      <c r="BC40" s="63"/>
      <c r="BD40" s="84"/>
      <c r="BE40" s="84"/>
      <c r="BF40" s="84"/>
      <c r="BG40" s="84"/>
      <c r="BH40" s="84"/>
      <c r="BI40" s="84"/>
      <c r="BJ40" s="63"/>
      <c r="BK40" s="63"/>
      <c r="BL40" s="63"/>
      <c r="BM40" s="63"/>
      <c r="BN40" s="63"/>
      <c r="BO40" s="63"/>
      <c r="BP40" s="63"/>
      <c r="BQ40" s="84"/>
      <c r="BR40" s="84"/>
      <c r="BS40" s="84"/>
      <c r="BT40" s="84"/>
      <c r="BU40" s="84"/>
      <c r="BV40" s="84"/>
      <c r="BW40" s="63"/>
      <c r="BX40" s="63"/>
      <c r="BY40" s="63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1:142" ht="13.5" hidden="1" customHeight="1">
      <c r="A41" s="177"/>
      <c r="B41" s="152"/>
      <c r="C41" s="153"/>
      <c r="D41" s="154"/>
      <c r="E41" s="159"/>
      <c r="F41" s="93"/>
      <c r="G41" s="93"/>
      <c r="H41" s="93"/>
      <c r="I41" s="93"/>
      <c r="J41" s="95" t="str">
        <f>IF(J39&gt;F39,"○","　")</f>
        <v>　</v>
      </c>
      <c r="K41" s="164"/>
      <c r="L41" s="165"/>
      <c r="M41" s="165"/>
      <c r="N41" s="165"/>
      <c r="O41" s="166"/>
      <c r="P41" s="93"/>
      <c r="Q41" s="93"/>
      <c r="R41" s="93"/>
      <c r="S41" s="93"/>
      <c r="T41" s="95" t="str">
        <f>IF(T39&gt;P39,"○","　")</f>
        <v>　</v>
      </c>
      <c r="U41" s="93"/>
      <c r="V41" s="93"/>
      <c r="W41" s="93"/>
      <c r="X41" s="93"/>
      <c r="Y41" s="106"/>
      <c r="Z41" s="170"/>
      <c r="AA41" s="171"/>
      <c r="AB41" s="172"/>
      <c r="AC41" s="141"/>
      <c r="AD41" s="142"/>
      <c r="AE41" s="143"/>
      <c r="AF41" s="145"/>
      <c r="AG41" s="147"/>
      <c r="AH41" s="148"/>
      <c r="AS41" s="137"/>
      <c r="AT41" s="137"/>
      <c r="AU41" s="137"/>
      <c r="AV41" s="137"/>
      <c r="AW41" s="137"/>
      <c r="AX41" s="137"/>
      <c r="AY41" s="137"/>
      <c r="AZ41" s="92"/>
      <c r="BA41" s="63"/>
      <c r="BB41" s="63"/>
      <c r="BC41" s="63"/>
      <c r="BD41" s="84"/>
      <c r="BE41" s="84"/>
      <c r="BF41" s="84"/>
      <c r="BG41" s="84"/>
      <c r="BH41" s="84"/>
      <c r="BI41" s="84"/>
      <c r="BJ41" s="63"/>
      <c r="BK41" s="63"/>
      <c r="BL41" s="63"/>
      <c r="BM41" s="63"/>
      <c r="BN41" s="63"/>
      <c r="BO41" s="63"/>
      <c r="BP41" s="63"/>
      <c r="BQ41" s="84"/>
      <c r="BR41" s="84"/>
      <c r="BS41" s="84"/>
      <c r="BT41" s="84"/>
      <c r="BU41" s="84"/>
      <c r="BV41" s="84"/>
      <c r="BW41" s="63"/>
      <c r="BX41" s="63"/>
      <c r="BY41" s="63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ht="18" customHeight="1">
      <c r="A42" s="177"/>
      <c r="B42" s="152"/>
      <c r="C42" s="153"/>
      <c r="D42" s="154"/>
      <c r="E42" s="159"/>
      <c r="F42" s="93">
        <f>O36</f>
        <v>15</v>
      </c>
      <c r="G42" s="93" t="str">
        <f>IF(F42&gt;J42,"○","　")</f>
        <v>○</v>
      </c>
      <c r="H42" s="93" t="s">
        <v>30</v>
      </c>
      <c r="I42" s="93" t="str">
        <f>IF(J42&gt;F42,"○","　")</f>
        <v>　</v>
      </c>
      <c r="J42" s="95">
        <f>K36</f>
        <v>9</v>
      </c>
      <c r="K42" s="164"/>
      <c r="L42" s="165"/>
      <c r="M42" s="165"/>
      <c r="N42" s="165"/>
      <c r="O42" s="166"/>
      <c r="P42" s="93">
        <f>O17</f>
        <v>15</v>
      </c>
      <c r="Q42" s="93" t="str">
        <f>IF(P42&gt;T42,"○","　")</f>
        <v>○</v>
      </c>
      <c r="R42" s="93" t="s">
        <v>30</v>
      </c>
      <c r="S42" s="93" t="str">
        <f>IF(T42&gt;P42,"○","　")</f>
        <v>　</v>
      </c>
      <c r="T42" s="95">
        <f>T17</f>
        <v>4</v>
      </c>
      <c r="U42" s="93"/>
      <c r="V42" s="93"/>
      <c r="W42" s="93"/>
      <c r="X42" s="93"/>
      <c r="Y42" s="106"/>
      <c r="Z42" s="170"/>
      <c r="AA42" s="171"/>
      <c r="AB42" s="172"/>
      <c r="AC42" s="141"/>
      <c r="AD42" s="142"/>
      <c r="AE42" s="143"/>
      <c r="AF42" s="145"/>
      <c r="AG42" s="147"/>
      <c r="AH42" s="148"/>
      <c r="AS42" s="137"/>
      <c r="AT42" s="137"/>
      <c r="AU42" s="137"/>
      <c r="AV42" s="137"/>
      <c r="AW42" s="137"/>
      <c r="AX42" s="137"/>
      <c r="AY42" s="137"/>
      <c r="AZ42" s="92"/>
      <c r="BA42" s="129"/>
      <c r="BB42" s="129"/>
      <c r="BC42" s="63"/>
      <c r="BD42" s="84"/>
      <c r="BE42" s="84"/>
      <c r="BF42" s="129"/>
      <c r="BG42" s="129"/>
      <c r="BH42" s="84"/>
      <c r="BI42" s="84"/>
      <c r="BJ42" s="63"/>
      <c r="BK42" s="129"/>
      <c r="BL42" s="129"/>
      <c r="BM42" s="63"/>
      <c r="BN42" s="129"/>
      <c r="BO42" s="129"/>
      <c r="BP42" s="63"/>
      <c r="BQ42" s="84"/>
      <c r="BR42" s="84"/>
      <c r="BS42" s="129"/>
      <c r="BT42" s="129"/>
      <c r="BU42" s="84"/>
      <c r="BV42" s="84"/>
      <c r="BW42" s="63"/>
      <c r="BX42" s="129"/>
      <c r="BY42" s="12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ht="18" customHeight="1">
      <c r="A43" s="177"/>
      <c r="B43" s="152"/>
      <c r="C43" s="153"/>
      <c r="D43" s="154"/>
      <c r="E43" s="159"/>
      <c r="F43" s="93">
        <f>O37</f>
        <v>11</v>
      </c>
      <c r="G43" s="93" t="str">
        <f>IF(F43&gt;J43,"○","　")</f>
        <v>　</v>
      </c>
      <c r="H43" s="93" t="s">
        <v>30</v>
      </c>
      <c r="I43" s="93" t="str">
        <f>IF(J43&gt;F43,"○","　")</f>
        <v>○</v>
      </c>
      <c r="J43" s="95">
        <f>K37</f>
        <v>15</v>
      </c>
      <c r="K43" s="164"/>
      <c r="L43" s="165"/>
      <c r="M43" s="165"/>
      <c r="N43" s="165"/>
      <c r="O43" s="166"/>
      <c r="P43" s="93">
        <f>O18</f>
        <v>15</v>
      </c>
      <c r="Q43" s="93" t="str">
        <f>IF(P43&gt;T43,"○","　")</f>
        <v>○</v>
      </c>
      <c r="R43" s="93" t="s">
        <v>73</v>
      </c>
      <c r="S43" s="93" t="str">
        <f>IF(T43&gt;P43,"○","　")</f>
        <v>　</v>
      </c>
      <c r="T43" s="95">
        <f>T18</f>
        <v>12</v>
      </c>
      <c r="U43" s="93"/>
      <c r="V43" s="93"/>
      <c r="W43" s="93"/>
      <c r="X43" s="93"/>
      <c r="Y43" s="106"/>
      <c r="Z43" s="170"/>
      <c r="AA43" s="171"/>
      <c r="AB43" s="172"/>
      <c r="AC43" s="131">
        <f>SUM(F39,P39)</f>
        <v>4</v>
      </c>
      <c r="AD43" s="133" t="s">
        <v>73</v>
      </c>
      <c r="AE43" s="135">
        <f>SUM(J39,T39)</f>
        <v>1</v>
      </c>
      <c r="AF43" s="145"/>
      <c r="AG43" s="147"/>
      <c r="AH43" s="148"/>
      <c r="AS43" s="137"/>
      <c r="AT43" s="137"/>
      <c r="AU43" s="137"/>
      <c r="AV43" s="137"/>
      <c r="AW43" s="137"/>
      <c r="AX43" s="137"/>
      <c r="AY43" s="137"/>
      <c r="AZ43" s="92"/>
      <c r="BA43" s="129"/>
      <c r="BB43" s="129"/>
      <c r="BC43" s="63"/>
      <c r="BD43" s="84"/>
      <c r="BE43" s="84"/>
      <c r="BF43" s="129"/>
      <c r="BG43" s="129"/>
      <c r="BH43" s="84"/>
      <c r="BI43" s="84"/>
      <c r="BJ43" s="63"/>
      <c r="BK43" s="129"/>
      <c r="BL43" s="129"/>
      <c r="BM43" s="63"/>
      <c r="BN43" s="129"/>
      <c r="BO43" s="129"/>
      <c r="BP43" s="63"/>
      <c r="BQ43" s="84"/>
      <c r="BR43" s="84"/>
      <c r="BS43" s="129"/>
      <c r="BT43" s="129"/>
      <c r="BU43" s="84"/>
      <c r="BV43" s="84"/>
      <c r="BW43" s="63"/>
      <c r="BX43" s="129"/>
      <c r="BY43" s="12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ht="18" customHeight="1">
      <c r="A44" s="177"/>
      <c r="B44" s="155"/>
      <c r="C44" s="156"/>
      <c r="D44" s="157"/>
      <c r="E44" s="160"/>
      <c r="F44" s="93">
        <f>O38</f>
        <v>15</v>
      </c>
      <c r="G44" s="93" t="str">
        <f>IF(F44&gt;J44,"○","　")</f>
        <v>○</v>
      </c>
      <c r="H44" s="93" t="s">
        <v>30</v>
      </c>
      <c r="I44" s="93" t="str">
        <f>IF(J44&gt;F44,"○","　")</f>
        <v>　</v>
      </c>
      <c r="J44" s="95">
        <f>K38</f>
        <v>10</v>
      </c>
      <c r="K44" s="167"/>
      <c r="L44" s="168"/>
      <c r="M44" s="168"/>
      <c r="N44" s="168"/>
      <c r="O44" s="169"/>
      <c r="P44" s="93">
        <f>O19</f>
        <v>0</v>
      </c>
      <c r="Q44" s="93" t="str">
        <f>IF(P44&gt;T44,"○","　")</f>
        <v>　</v>
      </c>
      <c r="R44" s="93" t="s">
        <v>30</v>
      </c>
      <c r="S44" s="93" t="str">
        <f>IF(T44&gt;P44,"○","　")</f>
        <v>　</v>
      </c>
      <c r="T44" s="95">
        <f>T19</f>
        <v>0</v>
      </c>
      <c r="U44" s="93"/>
      <c r="V44" s="93"/>
      <c r="W44" s="93"/>
      <c r="X44" s="93"/>
      <c r="Y44" s="106"/>
      <c r="Z44" s="170"/>
      <c r="AA44" s="171"/>
      <c r="AB44" s="172"/>
      <c r="AC44" s="132"/>
      <c r="AD44" s="134"/>
      <c r="AE44" s="136"/>
      <c r="AF44" s="146"/>
      <c r="AG44" s="147"/>
      <c r="AH44" s="148"/>
      <c r="AS44" s="137"/>
      <c r="AT44" s="137"/>
      <c r="AU44" s="137"/>
      <c r="AV44" s="137"/>
      <c r="AW44" s="137"/>
      <c r="AX44" s="137"/>
      <c r="AY44" s="137"/>
      <c r="AZ44" s="92"/>
      <c r="BA44" s="63"/>
      <c r="BB44" s="63"/>
      <c r="BC44" s="63"/>
      <c r="BD44" s="84"/>
      <c r="BE44" s="84"/>
      <c r="BF44" s="129"/>
      <c r="BG44" s="129"/>
      <c r="BH44" s="84"/>
      <c r="BI44" s="84"/>
      <c r="BJ44" s="63"/>
      <c r="BK44" s="63"/>
      <c r="BL44" s="63"/>
      <c r="BM44" s="63"/>
      <c r="BN44" s="63"/>
      <c r="BO44" s="63"/>
      <c r="BP44" s="63"/>
      <c r="BQ44" s="84"/>
      <c r="BR44" s="84"/>
      <c r="BS44" s="129"/>
      <c r="BT44" s="129"/>
      <c r="BU44" s="84"/>
      <c r="BV44" s="84"/>
      <c r="BW44" s="63"/>
      <c r="BX44" s="63"/>
      <c r="BY44" s="63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ht="18" customHeight="1">
      <c r="A45" s="177"/>
      <c r="B45" s="149" t="str">
        <f>P5</f>
        <v>ビックランチ</v>
      </c>
      <c r="C45" s="150"/>
      <c r="D45" s="151"/>
      <c r="E45" s="158" t="str">
        <f>IF($CB$89="A",CD93,IF($CB$89="B",CG93,CJ93))</f>
        <v/>
      </c>
      <c r="F45" s="100">
        <f>COUNTIF(G48:G50,"○")</f>
        <v>0</v>
      </c>
      <c r="G45" s="100"/>
      <c r="H45" s="100" t="str">
        <f>R33</f>
        <v>③</v>
      </c>
      <c r="I45" s="100"/>
      <c r="J45" s="101">
        <f>COUNTIF(I48:I50,"○")</f>
        <v>2</v>
      </c>
      <c r="K45" s="100">
        <f>COUNTIF(L48:L50,"○")</f>
        <v>0</v>
      </c>
      <c r="L45" s="100"/>
      <c r="M45" s="100" t="str">
        <f>R39</f>
        <v>⑤</v>
      </c>
      <c r="N45" s="100"/>
      <c r="O45" s="101">
        <f>COUNTIF(N48:N50,"○")</f>
        <v>2</v>
      </c>
      <c r="P45" s="161"/>
      <c r="Q45" s="162"/>
      <c r="R45" s="162"/>
      <c r="S45" s="162"/>
      <c r="T45" s="163"/>
      <c r="U45" s="100"/>
      <c r="V45" s="100"/>
      <c r="W45" s="100"/>
      <c r="X45" s="100"/>
      <c r="Y45" s="107"/>
      <c r="Z45" s="170">
        <f>COUNTIF(F46:Y46,"○")</f>
        <v>0</v>
      </c>
      <c r="AA45" s="171" t="s">
        <v>73</v>
      </c>
      <c r="AB45" s="172">
        <f>COUNTIF(J47:Y47,"○")</f>
        <v>2</v>
      </c>
      <c r="AC45" s="138">
        <f>IF(AE49=0,10,AC49/AE49)</f>
        <v>0</v>
      </c>
      <c r="AD45" s="139"/>
      <c r="AE45" s="140"/>
      <c r="AF45" s="144">
        <f>SUM(F48:F50,K48:K50)/SUM(J48:J50,O48:O50)</f>
        <v>0.6166666666666667</v>
      </c>
      <c r="AG45" s="147">
        <v>3</v>
      </c>
      <c r="AH45" s="148" t="str">
        <f>B45</f>
        <v>ビックランチ</v>
      </c>
      <c r="AJ45" s="23">
        <f>SUM(Z45:AB50)</f>
        <v>2</v>
      </c>
      <c r="AK45" s="23">
        <f>AL45-AM45</f>
        <v>0</v>
      </c>
      <c r="AL45" s="23">
        <f>SUM(F45:Y45)</f>
        <v>4</v>
      </c>
      <c r="AM45" s="23">
        <f>SUM(AC49:AE50)</f>
        <v>4</v>
      </c>
      <c r="AS45" s="137">
        <f>RANK(Z45,Z33:Z50,1)</f>
        <v>1</v>
      </c>
      <c r="AT45" s="137">
        <f>RANK(AY45,AY33:AY50,1)</f>
        <v>1</v>
      </c>
      <c r="AU45" s="137">
        <f>RANK(AF45,AF33:AF50,1)</f>
        <v>1</v>
      </c>
      <c r="AV45" s="137">
        <f>AS45*100</f>
        <v>100</v>
      </c>
      <c r="AW45" s="137">
        <f>AT45*10</f>
        <v>10</v>
      </c>
      <c r="AX45" s="137">
        <f>SUM(AU45:AW50)</f>
        <v>111</v>
      </c>
      <c r="AY45" s="137">
        <f>AC45-AE45</f>
        <v>0</v>
      </c>
      <c r="AZ45" s="92"/>
      <c r="BA45" s="129"/>
      <c r="BB45" s="129"/>
      <c r="BC45" s="129"/>
      <c r="BD45" s="129"/>
      <c r="BE45" s="63"/>
      <c r="BF45" s="63"/>
      <c r="BG45" s="63"/>
      <c r="BH45" s="63"/>
      <c r="BI45" s="129"/>
      <c r="BJ45" s="129"/>
      <c r="BK45" s="129"/>
      <c r="BL45" s="129"/>
      <c r="BM45" s="63"/>
      <c r="BN45" s="130"/>
      <c r="BO45" s="130"/>
      <c r="BP45" s="130"/>
      <c r="BQ45" s="130"/>
      <c r="BR45" s="63"/>
      <c r="BS45" s="63"/>
      <c r="BT45" s="63"/>
      <c r="BU45" s="63"/>
      <c r="BV45" s="129"/>
      <c r="BW45" s="129"/>
      <c r="BX45" s="129"/>
      <c r="BY45" s="129"/>
      <c r="BZ45" s="65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ht="13.5" hidden="1" customHeight="1">
      <c r="A46" s="177"/>
      <c r="B46" s="152"/>
      <c r="C46" s="153"/>
      <c r="D46" s="154"/>
      <c r="E46" s="159"/>
      <c r="F46" s="93" t="str">
        <f>IF(F45&gt;J45,"○","　")</f>
        <v>　</v>
      </c>
      <c r="G46" s="93"/>
      <c r="H46" s="93"/>
      <c r="I46" s="93"/>
      <c r="J46" s="95"/>
      <c r="K46" s="93" t="str">
        <f>IF(K45&gt;O45,"○","　")</f>
        <v>　</v>
      </c>
      <c r="L46" s="93"/>
      <c r="M46" s="93"/>
      <c r="N46" s="93"/>
      <c r="O46" s="95"/>
      <c r="P46" s="164"/>
      <c r="Q46" s="165"/>
      <c r="R46" s="165"/>
      <c r="S46" s="165"/>
      <c r="T46" s="166"/>
      <c r="U46" s="93"/>
      <c r="V46" s="93"/>
      <c r="W46" s="93"/>
      <c r="X46" s="93"/>
      <c r="Y46" s="106"/>
      <c r="Z46" s="170"/>
      <c r="AA46" s="171"/>
      <c r="AB46" s="172"/>
      <c r="AC46" s="141"/>
      <c r="AD46" s="142"/>
      <c r="AE46" s="143"/>
      <c r="AF46" s="145"/>
      <c r="AG46" s="147"/>
      <c r="AH46" s="148"/>
      <c r="AS46" s="137"/>
      <c r="AT46" s="137"/>
      <c r="AU46" s="137"/>
      <c r="AV46" s="137"/>
      <c r="AW46" s="137"/>
      <c r="AX46" s="137"/>
      <c r="AY46" s="137"/>
      <c r="AZ46" s="92"/>
      <c r="BA46" s="129"/>
      <c r="BB46" s="129"/>
      <c r="BC46" s="129"/>
      <c r="BD46" s="129"/>
      <c r="BE46" s="63"/>
      <c r="BF46" s="63"/>
      <c r="BG46" s="63"/>
      <c r="BH46" s="63"/>
      <c r="BI46" s="129"/>
      <c r="BJ46" s="129"/>
      <c r="BK46" s="129"/>
      <c r="BL46" s="129"/>
      <c r="BM46" s="63"/>
      <c r="BN46" s="130"/>
      <c r="BO46" s="130"/>
      <c r="BP46" s="130"/>
      <c r="BQ46" s="130"/>
      <c r="BR46" s="63"/>
      <c r="BS46" s="63"/>
      <c r="BT46" s="63"/>
      <c r="BU46" s="63"/>
      <c r="BV46" s="129"/>
      <c r="BW46" s="129"/>
      <c r="BX46" s="129"/>
      <c r="BY46" s="129"/>
      <c r="BZ46" s="65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1:142" ht="13.5" hidden="1" customHeight="1">
      <c r="A47" s="177"/>
      <c r="B47" s="152"/>
      <c r="C47" s="153"/>
      <c r="D47" s="154"/>
      <c r="E47" s="159"/>
      <c r="F47" s="93"/>
      <c r="G47" s="93"/>
      <c r="H47" s="93"/>
      <c r="I47" s="93"/>
      <c r="J47" s="95" t="str">
        <f>IF(J45&gt;F45,"○","　")</f>
        <v>○</v>
      </c>
      <c r="K47" s="93"/>
      <c r="L47" s="93"/>
      <c r="M47" s="93"/>
      <c r="N47" s="93"/>
      <c r="O47" s="95" t="str">
        <f>IF(O45&gt;K45,"○","　")</f>
        <v>○</v>
      </c>
      <c r="P47" s="164"/>
      <c r="Q47" s="165"/>
      <c r="R47" s="165"/>
      <c r="S47" s="165"/>
      <c r="T47" s="166"/>
      <c r="U47" s="93"/>
      <c r="V47" s="93"/>
      <c r="W47" s="93"/>
      <c r="X47" s="93"/>
      <c r="Y47" s="106"/>
      <c r="Z47" s="170"/>
      <c r="AA47" s="171"/>
      <c r="AB47" s="172"/>
      <c r="AC47" s="141"/>
      <c r="AD47" s="142"/>
      <c r="AE47" s="143"/>
      <c r="AF47" s="145"/>
      <c r="AG47" s="147"/>
      <c r="AH47" s="148"/>
      <c r="AS47" s="137"/>
      <c r="AT47" s="137"/>
      <c r="AU47" s="137"/>
      <c r="AV47" s="137"/>
      <c r="AW47" s="137"/>
      <c r="AX47" s="137"/>
      <c r="AY47" s="137"/>
      <c r="AZ47" s="92"/>
      <c r="BA47" s="129"/>
      <c r="BB47" s="129"/>
      <c r="BC47" s="129"/>
      <c r="BD47" s="129"/>
      <c r="BE47" s="63"/>
      <c r="BF47" s="63"/>
      <c r="BG47" s="63"/>
      <c r="BH47" s="63"/>
      <c r="BI47" s="129"/>
      <c r="BJ47" s="129"/>
      <c r="BK47" s="129"/>
      <c r="BL47" s="129"/>
      <c r="BM47" s="63"/>
      <c r="BN47" s="130"/>
      <c r="BO47" s="130"/>
      <c r="BP47" s="130"/>
      <c r="BQ47" s="130"/>
      <c r="BR47" s="63"/>
      <c r="BS47" s="63"/>
      <c r="BT47" s="63"/>
      <c r="BU47" s="63"/>
      <c r="BV47" s="129"/>
      <c r="BW47" s="129"/>
      <c r="BX47" s="129"/>
      <c r="BY47" s="129"/>
      <c r="BZ47" s="65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ht="18" customHeight="1">
      <c r="A48" s="177"/>
      <c r="B48" s="152"/>
      <c r="C48" s="153"/>
      <c r="D48" s="154"/>
      <c r="E48" s="159"/>
      <c r="F48" s="93">
        <f>T36</f>
        <v>9</v>
      </c>
      <c r="G48" s="93" t="str">
        <f>IF(F48&gt;J48,"○","　")</f>
        <v>　</v>
      </c>
      <c r="H48" s="93" t="s">
        <v>30</v>
      </c>
      <c r="I48" s="93" t="str">
        <f>IF(J48&gt;F48,"○","　")</f>
        <v>○</v>
      </c>
      <c r="J48" s="95">
        <f>P36</f>
        <v>15</v>
      </c>
      <c r="K48" s="93">
        <f>T42</f>
        <v>4</v>
      </c>
      <c r="L48" s="93" t="str">
        <f>IF(K48&gt;O48,"○","　")</f>
        <v>　</v>
      </c>
      <c r="M48" s="93" t="s">
        <v>30</v>
      </c>
      <c r="N48" s="93" t="str">
        <f>IF(O48&gt;K48,"○","　")</f>
        <v>○</v>
      </c>
      <c r="O48" s="95">
        <f>P42</f>
        <v>15</v>
      </c>
      <c r="P48" s="164"/>
      <c r="Q48" s="165"/>
      <c r="R48" s="165"/>
      <c r="S48" s="165"/>
      <c r="T48" s="166"/>
      <c r="U48" s="93"/>
      <c r="V48" s="93"/>
      <c r="W48" s="93"/>
      <c r="X48" s="93"/>
      <c r="Y48" s="106"/>
      <c r="Z48" s="170"/>
      <c r="AA48" s="171"/>
      <c r="AB48" s="172"/>
      <c r="AC48" s="141"/>
      <c r="AD48" s="142"/>
      <c r="AE48" s="143"/>
      <c r="AF48" s="145"/>
      <c r="AG48" s="147"/>
      <c r="AH48" s="148"/>
      <c r="AS48" s="137"/>
      <c r="AT48" s="137"/>
      <c r="AU48" s="137"/>
      <c r="AV48" s="137"/>
      <c r="AW48" s="137"/>
      <c r="AX48" s="137"/>
      <c r="AY48" s="137"/>
      <c r="AZ48" s="92"/>
      <c r="BA48" s="129"/>
      <c r="BB48" s="129"/>
      <c r="BC48" s="129"/>
      <c r="BD48" s="129"/>
      <c r="BE48" s="63"/>
      <c r="BF48" s="63"/>
      <c r="BG48" s="63"/>
      <c r="BH48" s="63"/>
      <c r="BI48" s="129"/>
      <c r="BJ48" s="129"/>
      <c r="BK48" s="129"/>
      <c r="BL48" s="129"/>
      <c r="BM48" s="63"/>
      <c r="BN48" s="130"/>
      <c r="BO48" s="130"/>
      <c r="BP48" s="130"/>
      <c r="BQ48" s="130"/>
      <c r="BR48" s="63"/>
      <c r="BS48" s="63"/>
      <c r="BT48" s="63"/>
      <c r="BU48" s="63"/>
      <c r="BV48" s="129"/>
      <c r="BW48" s="129"/>
      <c r="BX48" s="129"/>
      <c r="BY48" s="129"/>
      <c r="BZ48" s="65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ht="18" customHeight="1">
      <c r="A49" s="177"/>
      <c r="B49" s="152"/>
      <c r="C49" s="153"/>
      <c r="D49" s="154"/>
      <c r="E49" s="159"/>
      <c r="F49" s="93">
        <f>T37</f>
        <v>12</v>
      </c>
      <c r="G49" s="93" t="str">
        <f>IF(F49&gt;J49,"○","　")</f>
        <v>　</v>
      </c>
      <c r="H49" s="93" t="s">
        <v>30</v>
      </c>
      <c r="I49" s="93" t="str">
        <f>IF(J49&gt;F49,"○","　")</f>
        <v>○</v>
      </c>
      <c r="J49" s="95">
        <f>P37</f>
        <v>15</v>
      </c>
      <c r="K49" s="93">
        <f>T43</f>
        <v>12</v>
      </c>
      <c r="L49" s="93" t="str">
        <f>IF(K49&gt;O49,"○","　")</f>
        <v>　</v>
      </c>
      <c r="M49" s="93" t="s">
        <v>73</v>
      </c>
      <c r="N49" s="93" t="str">
        <f>IF(O49&gt;K49,"○","　")</f>
        <v>○</v>
      </c>
      <c r="O49" s="95">
        <f>P43</f>
        <v>15</v>
      </c>
      <c r="P49" s="164"/>
      <c r="Q49" s="165"/>
      <c r="R49" s="165"/>
      <c r="S49" s="165"/>
      <c r="T49" s="166"/>
      <c r="U49" s="93"/>
      <c r="V49" s="93"/>
      <c r="W49" s="93"/>
      <c r="X49" s="93"/>
      <c r="Y49" s="106"/>
      <c r="Z49" s="170"/>
      <c r="AA49" s="171"/>
      <c r="AB49" s="172"/>
      <c r="AC49" s="131">
        <f>SUM(F45,K45)</f>
        <v>0</v>
      </c>
      <c r="AD49" s="133" t="s">
        <v>73</v>
      </c>
      <c r="AE49" s="135">
        <f>SUM(J45,O45)</f>
        <v>4</v>
      </c>
      <c r="AF49" s="145"/>
      <c r="AG49" s="147"/>
      <c r="AH49" s="148"/>
      <c r="AS49" s="137"/>
      <c r="AT49" s="137"/>
      <c r="AU49" s="137"/>
      <c r="AV49" s="137"/>
      <c r="AW49" s="137"/>
      <c r="AX49" s="137"/>
      <c r="AY49" s="137"/>
      <c r="AZ49" s="92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ht="18" customHeight="1">
      <c r="A50" s="178"/>
      <c r="B50" s="155"/>
      <c r="C50" s="156"/>
      <c r="D50" s="157"/>
      <c r="E50" s="160"/>
      <c r="F50" s="94">
        <f>T38</f>
        <v>0</v>
      </c>
      <c r="G50" s="94" t="str">
        <f>IF(F50&gt;J50,"○","　")</f>
        <v>　</v>
      </c>
      <c r="H50" s="94" t="s">
        <v>30</v>
      </c>
      <c r="I50" s="94" t="str">
        <f>IF(J50&gt;F50,"○","　")</f>
        <v>　</v>
      </c>
      <c r="J50" s="96">
        <f>P38</f>
        <v>0</v>
      </c>
      <c r="K50" s="94">
        <f>T44</f>
        <v>0</v>
      </c>
      <c r="L50" s="94" t="str">
        <f>IF(K50&gt;O50,"○","　")</f>
        <v>　</v>
      </c>
      <c r="M50" s="94" t="s">
        <v>73</v>
      </c>
      <c r="N50" s="94" t="str">
        <f>IF(O50&gt;K50,"○","　")</f>
        <v>　</v>
      </c>
      <c r="O50" s="96">
        <f>P44</f>
        <v>0</v>
      </c>
      <c r="P50" s="167"/>
      <c r="Q50" s="168"/>
      <c r="R50" s="168"/>
      <c r="S50" s="168"/>
      <c r="T50" s="169"/>
      <c r="U50" s="94"/>
      <c r="V50" s="94"/>
      <c r="W50" s="94"/>
      <c r="X50" s="94"/>
      <c r="Y50" s="108"/>
      <c r="Z50" s="170"/>
      <c r="AA50" s="171"/>
      <c r="AB50" s="172"/>
      <c r="AC50" s="132"/>
      <c r="AD50" s="134"/>
      <c r="AE50" s="136"/>
      <c r="AF50" s="146"/>
      <c r="AG50" s="147"/>
      <c r="AH50" s="148"/>
      <c r="AS50" s="137"/>
      <c r="AT50" s="137"/>
      <c r="AU50" s="137"/>
      <c r="AV50" s="137"/>
      <c r="AW50" s="137"/>
      <c r="AX50" s="137"/>
      <c r="AY50" s="137"/>
      <c r="AZ50" s="92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1:142">
      <c r="J51" s="66"/>
      <c r="K51" s="66"/>
    </row>
    <row r="52" spans="1:142" ht="13.5" hidden="1" customHeight="1">
      <c r="F52" s="86">
        <v>1</v>
      </c>
      <c r="G52" s="86"/>
      <c r="H52" s="86">
        <v>2</v>
      </c>
      <c r="I52" s="86"/>
      <c r="J52" s="68"/>
      <c r="K52" s="68"/>
      <c r="L52" s="86"/>
      <c r="M52" s="86">
        <v>5</v>
      </c>
      <c r="N52" s="86"/>
      <c r="O52" s="86">
        <v>6</v>
      </c>
      <c r="P52" s="86">
        <v>7</v>
      </c>
      <c r="Q52" s="86">
        <v>6</v>
      </c>
      <c r="R52" s="86">
        <v>8</v>
      </c>
      <c r="AJ52" s="23">
        <v>12</v>
      </c>
    </row>
    <row r="53" spans="1:142" ht="13.5" hidden="1" customHeight="1">
      <c r="F53" s="86">
        <f>SUM(K36:K38,O36:O38)</f>
        <v>75</v>
      </c>
      <c r="G53" s="86" t="e">
        <f>SUM(#REF!)</f>
        <v>#REF!</v>
      </c>
      <c r="H53" s="86">
        <f>SUM(U48:U50,Y48:Y50)</f>
        <v>0</v>
      </c>
      <c r="I53" s="86" t="e">
        <f>SUM(#REF!)</f>
        <v>#REF!</v>
      </c>
      <c r="J53" s="86">
        <f>SUM(P42:P44,T42:T44)</f>
        <v>46</v>
      </c>
      <c r="K53" s="86">
        <f>SUM(U36:U38,Y36:Y38)</f>
        <v>0</v>
      </c>
      <c r="L53" s="86" t="e">
        <f>SUM(#REF!)</f>
        <v>#REF!</v>
      </c>
      <c r="M53" s="86">
        <f>SUM(U42:U44,Y42:Y44)</f>
        <v>0</v>
      </c>
      <c r="N53" s="86" t="e">
        <f>SUM(#REF!)</f>
        <v>#REF!</v>
      </c>
      <c r="O53" s="86">
        <f>SUM(P36:P38,T36:T38)</f>
        <v>51</v>
      </c>
      <c r="P53" s="86">
        <f>SUM(BD42:BD44,BI42:BI44)</f>
        <v>0</v>
      </c>
      <c r="Q53" s="86">
        <f>SUM(R36:R38,V36:V38)</f>
        <v>0</v>
      </c>
      <c r="R53" s="86">
        <f>SUM(BQ42:BQ44,BV42:BV44)</f>
        <v>0</v>
      </c>
      <c r="AJ53" s="23">
        <f>SUM(AJ33:AJ50)</f>
        <v>6</v>
      </c>
    </row>
    <row r="54" spans="1:142" ht="13.5" hidden="1" customHeight="1"/>
    <row r="55" spans="1:142" ht="13.5" hidden="1" customHeight="1"/>
    <row r="56" spans="1:142" ht="13.5" hidden="1" customHeight="1"/>
    <row r="57" spans="1:142" ht="13.5" hidden="1" customHeight="1"/>
    <row r="58" spans="1:142" ht="13.5" hidden="1" customHeight="1"/>
    <row r="59" spans="1:142" ht="13.5" hidden="1" customHeight="1"/>
    <row r="60" spans="1:142" ht="13.5" hidden="1" customHeight="1"/>
    <row r="61" spans="1:142" ht="13.5" hidden="1" customHeight="1"/>
    <row r="62" spans="1:142" ht="13.5" hidden="1" customHeight="1"/>
    <row r="63" spans="1:142" ht="13.5" hidden="1" customHeight="1"/>
    <row r="64" spans="1:14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spans="1:138" ht="13.5" hidden="1" customHeight="1"/>
    <row r="82" spans="1:138" ht="13.5" hidden="1" customHeight="1"/>
    <row r="83" spans="1:138" ht="13.5" hidden="1" customHeight="1"/>
    <row r="84" spans="1:138" ht="13.5" hidden="1" customHeight="1"/>
    <row r="85" spans="1:138" ht="13.5" hidden="1" customHeight="1"/>
    <row r="86" spans="1:138" ht="13.5" hidden="1" customHeight="1"/>
    <row r="87" spans="1:138" hidden="1">
      <c r="CB87" s="23" t="s">
        <v>76</v>
      </c>
      <c r="CE87" s="23" t="s">
        <v>77</v>
      </c>
      <c r="CH87" s="23" t="s">
        <v>78</v>
      </c>
    </row>
    <row r="88" spans="1:138" hidden="1">
      <c r="F88" s="86">
        <v>1</v>
      </c>
      <c r="G88" s="86"/>
      <c r="H88" s="86">
        <v>2</v>
      </c>
      <c r="I88" s="86"/>
      <c r="J88" s="86">
        <v>3</v>
      </c>
      <c r="K88" s="86">
        <v>4</v>
      </c>
      <c r="L88" s="86"/>
      <c r="M88" s="86">
        <v>5</v>
      </c>
      <c r="N88" s="86"/>
      <c r="O88" s="86">
        <v>6</v>
      </c>
      <c r="P88" s="86">
        <v>7</v>
      </c>
      <c r="Q88" s="86">
        <v>6</v>
      </c>
      <c r="R88" s="86">
        <v>8</v>
      </c>
      <c r="CB88" s="23" t="s">
        <v>27</v>
      </c>
      <c r="CE88" s="23" t="s">
        <v>27</v>
      </c>
      <c r="CH88" s="23" t="s">
        <v>27</v>
      </c>
    </row>
    <row r="89" spans="1:138" hidden="1">
      <c r="F89" s="86">
        <f t="shared" ref="F89:P89" si="2">F53</f>
        <v>75</v>
      </c>
      <c r="G89" s="86" t="e">
        <f t="shared" si="2"/>
        <v>#REF!</v>
      </c>
      <c r="H89" s="86">
        <f t="shared" si="2"/>
        <v>0</v>
      </c>
      <c r="I89" s="86" t="e">
        <f t="shared" si="2"/>
        <v>#REF!</v>
      </c>
      <c r="J89" s="86">
        <f t="shared" si="2"/>
        <v>46</v>
      </c>
      <c r="K89" s="86">
        <f t="shared" si="2"/>
        <v>0</v>
      </c>
      <c r="L89" s="86" t="e">
        <f t="shared" si="2"/>
        <v>#REF!</v>
      </c>
      <c r="M89" s="86">
        <f t="shared" si="2"/>
        <v>0</v>
      </c>
      <c r="N89" s="86" t="e">
        <f t="shared" si="2"/>
        <v>#REF!</v>
      </c>
      <c r="O89" s="86">
        <f t="shared" si="2"/>
        <v>51</v>
      </c>
      <c r="P89" s="86">
        <f t="shared" si="2"/>
        <v>0</v>
      </c>
      <c r="R89" s="86">
        <f>R53</f>
        <v>0</v>
      </c>
      <c r="CB89" s="92" t="str">
        <f>IF(CB90&lt;7,"A",IF(CB90&gt;12,"C","B"))</f>
        <v>A</v>
      </c>
      <c r="CC89" s="92"/>
      <c r="CD89" s="92"/>
      <c r="CE89" s="92"/>
      <c r="CF89" s="92"/>
      <c r="CG89" s="92"/>
      <c r="CH89" s="92"/>
      <c r="CI89" s="92"/>
      <c r="CJ89" s="92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1:138" hidden="1">
      <c r="CB90" s="92">
        <f>B27</f>
        <v>0</v>
      </c>
      <c r="CC90" s="92"/>
      <c r="CD90" s="92"/>
      <c r="CE90" s="92">
        <f>CB90</f>
        <v>0</v>
      </c>
      <c r="CF90" s="92"/>
      <c r="CG90" s="92"/>
      <c r="CH90" s="92">
        <f>CB90</f>
        <v>0</v>
      </c>
      <c r="CI90" s="92"/>
      <c r="CJ90" s="92"/>
      <c r="CL90" s="69"/>
      <c r="CM90" s="69">
        <v>1</v>
      </c>
      <c r="CN90" s="69"/>
      <c r="CO90" s="69"/>
      <c r="CP90" s="69">
        <v>2</v>
      </c>
      <c r="CQ90" s="69"/>
      <c r="CR90" s="69"/>
      <c r="CS90" s="69">
        <v>3</v>
      </c>
      <c r="CT90" s="69"/>
      <c r="CU90" s="69"/>
      <c r="CV90" s="69">
        <v>4</v>
      </c>
      <c r="CW90" s="69"/>
      <c r="CX90" s="69"/>
      <c r="CY90" s="69">
        <v>5</v>
      </c>
      <c r="CZ90" s="69"/>
      <c r="DA90" s="69"/>
      <c r="DB90" s="69">
        <v>6</v>
      </c>
      <c r="DC90" s="69"/>
      <c r="DD90" s="69"/>
      <c r="DE90" s="69">
        <v>7</v>
      </c>
      <c r="DF90" s="69"/>
      <c r="DG90" s="69"/>
      <c r="DH90" s="69">
        <v>8</v>
      </c>
      <c r="DI90" s="69"/>
      <c r="DJ90" s="69"/>
      <c r="DK90" s="69">
        <v>9</v>
      </c>
      <c r="DL90" s="69"/>
      <c r="DM90" s="69"/>
      <c r="DN90" s="69">
        <v>10</v>
      </c>
      <c r="DO90" s="69"/>
      <c r="DP90" s="69"/>
      <c r="DQ90" s="69">
        <v>11</v>
      </c>
      <c r="DR90" s="69"/>
      <c r="DS90" s="69"/>
      <c r="DT90" s="69">
        <v>12</v>
      </c>
      <c r="DU90" s="69"/>
      <c r="DV90" s="69"/>
      <c r="DW90" s="69">
        <v>13</v>
      </c>
      <c r="DX90" s="69"/>
      <c r="DY90" s="69"/>
      <c r="DZ90" s="69">
        <v>14</v>
      </c>
      <c r="EA90" s="69"/>
      <c r="EB90" s="69"/>
      <c r="EC90" s="69">
        <v>15</v>
      </c>
      <c r="ED90" s="69"/>
      <c r="EE90" s="69"/>
      <c r="EF90" s="69">
        <v>16</v>
      </c>
      <c r="EG90" s="69"/>
      <c r="EH90" s="69"/>
    </row>
    <row r="91" spans="1:138" hidden="1">
      <c r="CA91" s="23">
        <v>1</v>
      </c>
      <c r="CB91" s="69" t="str">
        <f t="shared" ref="CB91:CD93" si="3">IF($CB$90=1,CM91,IF($CB$90=2,CP91,IF($CB$90=3,CS91,IF($CB$90=4,CV91,IF($CB$90=5,CY91,IF($CB$90=6,DB91,""))))))</f>
        <v/>
      </c>
      <c r="CC91" s="69" t="str">
        <f t="shared" si="3"/>
        <v/>
      </c>
      <c r="CD91" s="69" t="str">
        <f t="shared" si="3"/>
        <v/>
      </c>
      <c r="CE91" s="69" t="str">
        <f t="shared" ref="CE91:CG93" si="4">IF($CB$90=7,DE91,IF($CB$90=8,DH91,IF($CB$90=9,DK91,IF($CB$90=10,DN91,IF($CB$90=11,DQ91,IF($CB$90=12,DT91,""))))))</f>
        <v/>
      </c>
      <c r="CF91" s="69" t="str">
        <f t="shared" si="4"/>
        <v/>
      </c>
      <c r="CG91" s="69" t="str">
        <f t="shared" si="4"/>
        <v/>
      </c>
      <c r="CH91" s="69" t="str">
        <f t="shared" ref="CH91:CJ93" si="5">IF($CB$90=13,DW91,IF($CB$90=14,DZ91,IF($CB$90=15,EC91,IF($CB$90=16,EF91,""))))</f>
        <v/>
      </c>
      <c r="CI91" s="69" t="str">
        <f t="shared" si="5"/>
        <v/>
      </c>
      <c r="CJ91" s="69" t="str">
        <f t="shared" si="5"/>
        <v/>
      </c>
      <c r="CL91" s="69"/>
      <c r="CM91" s="69">
        <v>1</v>
      </c>
      <c r="CN91" s="69" t="s">
        <v>79</v>
      </c>
      <c r="CO91" s="69" t="s">
        <v>80</v>
      </c>
      <c r="CP91" s="69">
        <v>1</v>
      </c>
      <c r="CQ91" s="69" t="s">
        <v>81</v>
      </c>
      <c r="CR91" s="69" t="s">
        <v>82</v>
      </c>
      <c r="CS91" s="69">
        <v>1</v>
      </c>
      <c r="CT91" s="69" t="s">
        <v>83</v>
      </c>
      <c r="CU91" s="69" t="s">
        <v>82</v>
      </c>
      <c r="CV91" s="69">
        <v>1</v>
      </c>
      <c r="CW91" s="69" t="s">
        <v>84</v>
      </c>
      <c r="CX91" s="69" t="s">
        <v>85</v>
      </c>
      <c r="CY91" s="69">
        <v>1</v>
      </c>
      <c r="CZ91" s="69" t="s">
        <v>86</v>
      </c>
      <c r="DA91" s="69" t="s">
        <v>87</v>
      </c>
      <c r="DB91" s="69" t="s">
        <v>88</v>
      </c>
      <c r="DC91" s="69" t="s">
        <v>89</v>
      </c>
      <c r="DD91" s="69" t="s">
        <v>90</v>
      </c>
      <c r="DE91" s="69" t="s">
        <v>91</v>
      </c>
      <c r="DF91" s="69" t="s">
        <v>81</v>
      </c>
      <c r="DG91" s="69" t="s">
        <v>82</v>
      </c>
      <c r="DH91" s="69" t="s">
        <v>92</v>
      </c>
      <c r="DI91" s="69" t="s">
        <v>93</v>
      </c>
      <c r="DJ91" s="69" t="s">
        <v>94</v>
      </c>
      <c r="DK91" s="69" t="s">
        <v>95</v>
      </c>
      <c r="DL91" s="69" t="s">
        <v>93</v>
      </c>
      <c r="DM91" s="69" t="s">
        <v>94</v>
      </c>
      <c r="DN91" s="69" t="s">
        <v>96</v>
      </c>
      <c r="DO91" s="69" t="s">
        <v>97</v>
      </c>
      <c r="DP91" s="69" t="s">
        <v>90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 t="s">
        <v>96</v>
      </c>
      <c r="DX91" s="69" t="s">
        <v>97</v>
      </c>
      <c r="DY91" s="69" t="s">
        <v>90</v>
      </c>
      <c r="DZ91" s="69">
        <v>0</v>
      </c>
      <c r="EA91" s="69">
        <v>0</v>
      </c>
      <c r="EB91" s="69">
        <v>0</v>
      </c>
      <c r="EC91" s="69">
        <v>0</v>
      </c>
      <c r="ED91" s="69">
        <v>0</v>
      </c>
      <c r="EE91" s="69">
        <v>0</v>
      </c>
      <c r="EF91" s="69">
        <v>0</v>
      </c>
      <c r="EG91" s="69">
        <v>0</v>
      </c>
      <c r="EH91" s="69">
        <v>0</v>
      </c>
    </row>
    <row r="92" spans="1:138" hidden="1">
      <c r="CA92" s="23">
        <v>2</v>
      </c>
      <c r="CB92" s="69" t="str">
        <f t="shared" si="3"/>
        <v/>
      </c>
      <c r="CC92" s="69" t="str">
        <f t="shared" si="3"/>
        <v/>
      </c>
      <c r="CD92" s="69" t="str">
        <f t="shared" si="3"/>
        <v/>
      </c>
      <c r="CE92" s="69" t="str">
        <f t="shared" si="4"/>
        <v/>
      </c>
      <c r="CF92" s="69" t="str">
        <f t="shared" si="4"/>
        <v/>
      </c>
      <c r="CG92" s="69" t="str">
        <f t="shared" si="4"/>
        <v/>
      </c>
      <c r="CH92" s="69" t="str">
        <f t="shared" si="5"/>
        <v/>
      </c>
      <c r="CI92" s="69" t="str">
        <f t="shared" si="5"/>
        <v/>
      </c>
      <c r="CJ92" s="69" t="str">
        <f t="shared" si="5"/>
        <v/>
      </c>
      <c r="CL92" s="69"/>
      <c r="CM92" s="69">
        <v>2</v>
      </c>
      <c r="CN92" s="69" t="s">
        <v>98</v>
      </c>
      <c r="CO92" s="69" t="s">
        <v>90</v>
      </c>
      <c r="CP92" s="69">
        <v>2</v>
      </c>
      <c r="CQ92" s="69" t="s">
        <v>97</v>
      </c>
      <c r="CR92" s="69" t="s">
        <v>90</v>
      </c>
      <c r="CS92" s="69">
        <v>2</v>
      </c>
      <c r="CT92" s="69" t="s">
        <v>99</v>
      </c>
      <c r="CU92" s="69" t="s">
        <v>82</v>
      </c>
      <c r="CV92" s="69">
        <v>2</v>
      </c>
      <c r="CW92" s="69" t="s">
        <v>100</v>
      </c>
      <c r="CX92" s="69" t="s">
        <v>82</v>
      </c>
      <c r="CY92" s="69">
        <v>2</v>
      </c>
      <c r="CZ92" s="69" t="s">
        <v>101</v>
      </c>
      <c r="DA92" s="69" t="s">
        <v>102</v>
      </c>
      <c r="DB92" s="69" t="s">
        <v>103</v>
      </c>
      <c r="DC92" s="69" t="s">
        <v>104</v>
      </c>
      <c r="DD92" s="69" t="s">
        <v>82</v>
      </c>
      <c r="DE92" s="69" t="s">
        <v>105</v>
      </c>
      <c r="DF92" s="69" t="s">
        <v>79</v>
      </c>
      <c r="DG92" s="69" t="s">
        <v>80</v>
      </c>
      <c r="DH92" s="69" t="s">
        <v>106</v>
      </c>
      <c r="DI92" s="69" t="s">
        <v>79</v>
      </c>
      <c r="DJ92" s="69" t="s">
        <v>80</v>
      </c>
      <c r="DK92" s="69" t="s">
        <v>107</v>
      </c>
      <c r="DL92" s="69" t="s">
        <v>108</v>
      </c>
      <c r="DM92" s="69" t="s">
        <v>80</v>
      </c>
      <c r="DN92" s="69" t="s">
        <v>109</v>
      </c>
      <c r="DO92" s="69" t="s">
        <v>110</v>
      </c>
      <c r="DP92" s="69" t="s">
        <v>111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 t="s">
        <v>109</v>
      </c>
      <c r="DX92" s="69" t="s">
        <v>110</v>
      </c>
      <c r="DY92" s="69" t="s">
        <v>111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69">
        <v>0</v>
      </c>
      <c r="EH92" s="69">
        <v>0</v>
      </c>
    </row>
    <row r="93" spans="1:138" hidden="1">
      <c r="CA93" s="23">
        <v>3</v>
      </c>
      <c r="CB93" s="69" t="str">
        <f t="shared" si="3"/>
        <v/>
      </c>
      <c r="CC93" s="69" t="str">
        <f t="shared" si="3"/>
        <v/>
      </c>
      <c r="CD93" s="69" t="str">
        <f t="shared" si="3"/>
        <v/>
      </c>
      <c r="CE93" s="69" t="str">
        <f t="shared" si="4"/>
        <v/>
      </c>
      <c r="CF93" s="69" t="str">
        <f t="shared" si="4"/>
        <v/>
      </c>
      <c r="CG93" s="69" t="str">
        <f t="shared" si="4"/>
        <v/>
      </c>
      <c r="CH93" s="69" t="str">
        <f t="shared" si="5"/>
        <v/>
      </c>
      <c r="CI93" s="69" t="str">
        <f t="shared" si="5"/>
        <v/>
      </c>
      <c r="CJ93" s="69" t="str">
        <f t="shared" si="5"/>
        <v/>
      </c>
      <c r="CL93" s="69"/>
      <c r="CM93" s="69">
        <v>3</v>
      </c>
      <c r="CN93" s="69" t="s">
        <v>112</v>
      </c>
      <c r="CO93" s="69" t="s">
        <v>113</v>
      </c>
      <c r="CP93" s="69">
        <v>3</v>
      </c>
      <c r="CQ93" s="69" t="s">
        <v>114</v>
      </c>
      <c r="CR93" s="69" t="s">
        <v>113</v>
      </c>
      <c r="CS93" s="69">
        <v>3</v>
      </c>
      <c r="CT93" s="69" t="s">
        <v>115</v>
      </c>
      <c r="CU93" s="69" t="s">
        <v>116</v>
      </c>
      <c r="CV93" s="69">
        <v>3</v>
      </c>
      <c r="CW93" s="69" t="s">
        <v>117</v>
      </c>
      <c r="CX93" s="69" t="s">
        <v>87</v>
      </c>
      <c r="CY93" s="69">
        <v>3</v>
      </c>
      <c r="CZ93" s="69" t="s">
        <v>118</v>
      </c>
      <c r="DA93" s="69" t="s">
        <v>80</v>
      </c>
      <c r="DB93" s="69" t="s">
        <v>119</v>
      </c>
      <c r="DC93" s="69" t="s">
        <v>120</v>
      </c>
      <c r="DD93" s="69" t="s">
        <v>82</v>
      </c>
      <c r="DE93" s="69" t="s">
        <v>121</v>
      </c>
      <c r="DF93" s="69" t="s">
        <v>122</v>
      </c>
      <c r="DG93" s="69" t="s">
        <v>87</v>
      </c>
      <c r="DH93" s="69" t="s">
        <v>123</v>
      </c>
      <c r="DI93" s="69" t="s">
        <v>124</v>
      </c>
      <c r="DJ93" s="69" t="s">
        <v>116</v>
      </c>
      <c r="DK93" s="69" t="s">
        <v>125</v>
      </c>
      <c r="DL93" s="69" t="s">
        <v>126</v>
      </c>
      <c r="DM93" s="69" t="s">
        <v>127</v>
      </c>
      <c r="DN93" s="69" t="s">
        <v>128</v>
      </c>
      <c r="DO93" s="69" t="s">
        <v>110</v>
      </c>
      <c r="DP93" s="69" t="s">
        <v>111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 t="s">
        <v>128</v>
      </c>
      <c r="DX93" s="69" t="s">
        <v>110</v>
      </c>
      <c r="DY93" s="69" t="s">
        <v>111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</row>
    <row r="94" spans="1:138" s="59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CB94" s="63"/>
      <c r="CC94" s="63"/>
      <c r="CD94" s="63"/>
      <c r="CE94" s="63"/>
      <c r="CF94" s="63"/>
      <c r="CG94" s="63"/>
      <c r="CH94" s="63"/>
      <c r="CI94" s="63"/>
      <c r="CJ94" s="63"/>
    </row>
    <row r="95" spans="1:138">
      <c r="CA95" s="23" t="s">
        <v>129</v>
      </c>
      <c r="CB95" s="69" t="s">
        <v>130</v>
      </c>
      <c r="CC95" s="69"/>
      <c r="CD95" s="69"/>
      <c r="CE95" s="69" t="s">
        <v>130</v>
      </c>
      <c r="CF95" s="69"/>
      <c r="CG95" s="69"/>
      <c r="CH95" s="69" t="s">
        <v>130</v>
      </c>
      <c r="CI95" s="69"/>
      <c r="CJ95" s="69"/>
    </row>
    <row r="96" spans="1:138" ht="13.5" customHeight="1">
      <c r="CA96" s="23" t="s">
        <v>131</v>
      </c>
      <c r="CB96" s="69" t="s">
        <v>130</v>
      </c>
      <c r="CC96" s="69"/>
      <c r="CD96" s="69"/>
      <c r="CE96" s="69" t="s">
        <v>130</v>
      </c>
      <c r="CF96" s="69"/>
      <c r="CG96" s="69"/>
      <c r="CH96" s="69" t="s">
        <v>130</v>
      </c>
      <c r="CI96" s="69"/>
      <c r="CJ96" s="69"/>
    </row>
    <row r="97" spans="79:88">
      <c r="CA97" s="23" t="s">
        <v>132</v>
      </c>
      <c r="CB97" s="69" t="s">
        <v>130</v>
      </c>
      <c r="CC97" s="69"/>
      <c r="CD97" s="69"/>
      <c r="CE97" s="69" t="s">
        <v>130</v>
      </c>
      <c r="CF97" s="69"/>
      <c r="CG97" s="69"/>
      <c r="CH97" s="69" t="s">
        <v>130</v>
      </c>
      <c r="CI97" s="69"/>
      <c r="CJ97" s="69"/>
    </row>
    <row r="98" spans="79:88">
      <c r="CA98" s="23" t="s">
        <v>133</v>
      </c>
      <c r="CB98" s="69" t="s">
        <v>130</v>
      </c>
      <c r="CC98" s="69"/>
      <c r="CD98" s="69"/>
      <c r="CE98" s="69" t="s">
        <v>130</v>
      </c>
      <c r="CF98" s="69"/>
      <c r="CG98" s="69"/>
      <c r="CH98" s="69" t="s">
        <v>130</v>
      </c>
      <c r="CI98" s="69"/>
      <c r="CJ98" s="69"/>
    </row>
    <row r="99" spans="79:88">
      <c r="CA99" s="23" t="s">
        <v>134</v>
      </c>
      <c r="CB99" s="69" t="s">
        <v>130</v>
      </c>
      <c r="CC99" s="69"/>
      <c r="CD99" s="69"/>
      <c r="CE99" s="69" t="s">
        <v>130</v>
      </c>
      <c r="CF99" s="69"/>
      <c r="CG99" s="69"/>
      <c r="CH99" s="69" t="s">
        <v>130</v>
      </c>
      <c r="CI99" s="69"/>
      <c r="CJ99" s="69"/>
    </row>
  </sheetData>
  <mergeCells count="181">
    <mergeCell ref="BI45:BL48"/>
    <mergeCell ref="BN45:BQ48"/>
    <mergeCell ref="BV45:BY48"/>
    <mergeCell ref="AC49:AC50"/>
    <mergeCell ref="AD49:AD50"/>
    <mergeCell ref="AE49:AE50"/>
    <mergeCell ref="AU45:AU50"/>
    <mergeCell ref="AV45:AV50"/>
    <mergeCell ref="AW45:AW50"/>
    <mergeCell ref="AX45:AX50"/>
    <mergeCell ref="AY45:AY50"/>
    <mergeCell ref="BA45:BD48"/>
    <mergeCell ref="AC45:AE48"/>
    <mergeCell ref="AF45:AF50"/>
    <mergeCell ref="AG45:AG50"/>
    <mergeCell ref="AH45:AH50"/>
    <mergeCell ref="AS45:AS50"/>
    <mergeCell ref="AT45:AT50"/>
    <mergeCell ref="B45:D50"/>
    <mergeCell ref="E45:E50"/>
    <mergeCell ref="P45:T50"/>
    <mergeCell ref="Z45:Z50"/>
    <mergeCell ref="AA45:AA50"/>
    <mergeCell ref="AB45:AB50"/>
    <mergeCell ref="BX42:BY43"/>
    <mergeCell ref="AC43:AC44"/>
    <mergeCell ref="AD43:AD44"/>
    <mergeCell ref="AE43:AE44"/>
    <mergeCell ref="BF43:BG43"/>
    <mergeCell ref="BS43:BT43"/>
    <mergeCell ref="BF44:BG44"/>
    <mergeCell ref="BS44:BT44"/>
    <mergeCell ref="AC39:AE42"/>
    <mergeCell ref="AF39:AF44"/>
    <mergeCell ref="AG39:AG44"/>
    <mergeCell ref="AH39:AH44"/>
    <mergeCell ref="AS39:AS44"/>
    <mergeCell ref="AT39:AT44"/>
    <mergeCell ref="B39:D44"/>
    <mergeCell ref="E39:E44"/>
    <mergeCell ref="K39:O44"/>
    <mergeCell ref="Z39:Z44"/>
    <mergeCell ref="AF33:AF38"/>
    <mergeCell ref="AG33:AG38"/>
    <mergeCell ref="AH33:AH38"/>
    <mergeCell ref="BS39:BT39"/>
    <mergeCell ref="BA42:BB43"/>
    <mergeCell ref="BF42:BG42"/>
    <mergeCell ref="BK42:BL43"/>
    <mergeCell ref="BN42:BO43"/>
    <mergeCell ref="BS42:BT42"/>
    <mergeCell ref="AU39:AU44"/>
    <mergeCell ref="AV39:AV44"/>
    <mergeCell ref="AW39:AW44"/>
    <mergeCell ref="AX39:AX44"/>
    <mergeCell ref="AY39:AY44"/>
    <mergeCell ref="BF39:BG39"/>
    <mergeCell ref="BF31:BG32"/>
    <mergeCell ref="BS31:BT32"/>
    <mergeCell ref="A33:A50"/>
    <mergeCell ref="B33:D38"/>
    <mergeCell ref="E33:E38"/>
    <mergeCell ref="F33:J38"/>
    <mergeCell ref="Z33:Z38"/>
    <mergeCell ref="AA39:AA44"/>
    <mergeCell ref="AB39:AB44"/>
    <mergeCell ref="AY33:AY38"/>
    <mergeCell ref="BC33:BJ36"/>
    <mergeCell ref="BP33:BW36"/>
    <mergeCell ref="AC37:AC38"/>
    <mergeCell ref="AD37:AD38"/>
    <mergeCell ref="AE37:AE38"/>
    <mergeCell ref="AS33:AS38"/>
    <mergeCell ref="AT33:AT38"/>
    <mergeCell ref="AU33:AU38"/>
    <mergeCell ref="AV33:AV38"/>
    <mergeCell ref="AW33:AW38"/>
    <mergeCell ref="AX33:AX38"/>
    <mergeCell ref="AA33:AA38"/>
    <mergeCell ref="AB33:AB38"/>
    <mergeCell ref="AC33:AE36"/>
    <mergeCell ref="A27:AM27"/>
    <mergeCell ref="A29:A32"/>
    <mergeCell ref="B29:D32"/>
    <mergeCell ref="F29:J32"/>
    <mergeCell ref="K29:O32"/>
    <mergeCell ref="P29:T32"/>
    <mergeCell ref="U29:Y32"/>
    <mergeCell ref="Z29:AB32"/>
    <mergeCell ref="AC29:AE32"/>
    <mergeCell ref="AF29:AF32"/>
    <mergeCell ref="AG29:AG32"/>
    <mergeCell ref="AJ31:AJ32"/>
    <mergeCell ref="AK31:AK32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Z1:AI1"/>
    <mergeCell ref="AD2:AH2"/>
    <mergeCell ref="AD3:AH3"/>
    <mergeCell ref="A4:B4"/>
    <mergeCell ref="C4:K4"/>
    <mergeCell ref="M4:O4"/>
    <mergeCell ref="P4:Y4"/>
  </mergeCells>
  <phoneticPr fontId="1"/>
  <conditionalFormatting sqref="AJ33 AJ39 AJ45">
    <cfRule type="cellIs" dxfId="34" priority="4" stopIfTrue="1" operator="notEqual">
      <formula>3</formula>
    </cfRule>
  </conditionalFormatting>
  <conditionalFormatting sqref="AK33 AK39 AK45">
    <cfRule type="cellIs" dxfId="33" priority="5" stopIfTrue="1" operator="notEqual">
      <formula>0</formula>
    </cfRule>
  </conditionalFormatting>
  <conditionalFormatting sqref="R89 F89:P89 F53:R53">
    <cfRule type="cellIs" dxfId="32" priority="6" stopIfTrue="1" operator="greaterThan">
      <formula>0</formula>
    </cfRule>
  </conditionalFormatting>
  <conditionalFormatting sqref="T58 F42:F44 J42:J44 F48:F50 O48:O50 J48:K50">
    <cfRule type="cellIs" dxfId="31" priority="7" stopIfTrue="1" operator="equal">
      <formula>0</formula>
    </cfRule>
  </conditionalFormatting>
  <conditionalFormatting sqref="K38 O38">
    <cfRule type="cellIs" dxfId="30" priority="3" stopIfTrue="1" operator="equal">
      <formula>0</formula>
    </cfRule>
  </conditionalFormatting>
  <conditionalFormatting sqref="P38 T38">
    <cfRule type="cellIs" dxfId="29" priority="2" stopIfTrue="1" operator="equal">
      <formula>0</formula>
    </cfRule>
  </conditionalFormatting>
  <conditionalFormatting sqref="P44 T44">
    <cfRule type="cellIs" dxfId="28" priority="1" stopIfTrue="1" operator="equal">
      <formula>0</formula>
    </cfRule>
  </conditionalFormatting>
  <pageMargins left="0.59055118110236227" right="0.19685039370078741" top="0.47244094488188981" bottom="0.27559055118110237" header="0.31496062992125984" footer="0.23622047244094491"/>
  <pageSetup paperSize="9" scale="80" orientation="portrait" horizontalDpi="4294967293" verticalDpi="4294967293" r:id="rId1"/>
  <headerFooter alignWithMargins="0"/>
  <colBreaks count="1" manualBreakCount="1">
    <brk id="51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L99"/>
  <sheetViews>
    <sheetView view="pageBreakPreview" topLeftCell="A25" zoomScaleNormal="100" workbookViewId="0">
      <selection activeCell="AG51" sqref="AG51"/>
    </sheetView>
  </sheetViews>
  <sheetFormatPr defaultRowHeight="13.5"/>
  <cols>
    <col min="1" max="4" width="3.875" style="92" customWidth="1"/>
    <col min="5" max="5" width="2.625" style="92" hidden="1" customWidth="1"/>
    <col min="6" max="6" width="3.875" style="92" customWidth="1"/>
    <col min="7" max="7" width="4.5" style="92" hidden="1" customWidth="1"/>
    <col min="8" max="8" width="3.875" style="92" customWidth="1"/>
    <col min="9" max="9" width="2.75" style="92" hidden="1" customWidth="1"/>
    <col min="10" max="11" width="3.875" style="92" customWidth="1"/>
    <col min="12" max="12" width="3" style="92" hidden="1" customWidth="1"/>
    <col min="13" max="13" width="3.875" style="92" customWidth="1"/>
    <col min="14" max="14" width="2.875" style="92" hidden="1" customWidth="1"/>
    <col min="15" max="15" width="3.875" style="92" customWidth="1"/>
    <col min="16" max="16" width="3.75" style="92" customWidth="1"/>
    <col min="17" max="17" width="3.5" style="92" hidden="1" customWidth="1"/>
    <col min="18" max="18" width="3.875" style="92" customWidth="1"/>
    <col min="19" max="19" width="4" style="92" hidden="1" customWidth="1"/>
    <col min="20" max="21" width="3.875" style="92" customWidth="1"/>
    <col min="22" max="22" width="3.875" style="92" hidden="1" customWidth="1"/>
    <col min="23" max="23" width="3.875" style="92" customWidth="1"/>
    <col min="24" max="24" width="4.5" style="92" hidden="1" customWidth="1"/>
    <col min="25" max="31" width="3.875" style="92" customWidth="1"/>
    <col min="32" max="32" width="13.5" style="92" customWidth="1"/>
    <col min="33" max="33" width="12.625" style="92" customWidth="1"/>
    <col min="34" max="34" width="7.375" style="92" hidden="1" customWidth="1"/>
    <col min="35" max="35" width="3.875" style="23" customWidth="1"/>
    <col min="36" max="44" width="5.625" style="23" hidden="1" customWidth="1"/>
    <col min="45" max="51" width="9" style="23" hidden="1" customWidth="1"/>
    <col min="52" max="52" width="1.75" style="23" customWidth="1"/>
    <col min="53" max="56" width="3.875" style="23" customWidth="1"/>
    <col min="57" max="57" width="5.5" style="23" hidden="1" customWidth="1"/>
    <col min="58" max="59" width="1.875" style="23" customWidth="1"/>
    <col min="60" max="60" width="3.875" style="23" hidden="1" customWidth="1"/>
    <col min="61" max="69" width="3.875" style="23" customWidth="1"/>
    <col min="70" max="70" width="3.875" style="23" hidden="1" customWidth="1"/>
    <col min="71" max="72" width="1.875" style="23" customWidth="1"/>
    <col min="73" max="73" width="3.875" style="23" hidden="1" customWidth="1"/>
    <col min="74" max="77" width="3.875" style="23" customWidth="1"/>
    <col min="78" max="78" width="1.875" style="23" customWidth="1"/>
    <col min="79" max="79" width="5.875" style="23" hidden="1" customWidth="1"/>
    <col min="80" max="138" width="9" style="23" hidden="1" customWidth="1"/>
    <col min="139" max="141" width="0" style="23" hidden="1" customWidth="1"/>
    <col min="142" max="256" width="9" style="23"/>
    <col min="257" max="260" width="3.875" style="23" customWidth="1"/>
    <col min="261" max="261" width="0" style="23" hidden="1" customWidth="1"/>
    <col min="262" max="262" width="3.875" style="23" customWidth="1"/>
    <col min="263" max="263" width="0" style="23" hidden="1" customWidth="1"/>
    <col min="264" max="264" width="3.875" style="23" customWidth="1"/>
    <col min="265" max="265" width="0" style="23" hidden="1" customWidth="1"/>
    <col min="266" max="267" width="3.875" style="23" customWidth="1"/>
    <col min="268" max="268" width="0" style="23" hidden="1" customWidth="1"/>
    <col min="269" max="269" width="3.875" style="23" customWidth="1"/>
    <col min="270" max="270" width="0" style="23" hidden="1" customWidth="1"/>
    <col min="271" max="271" width="3.875" style="23" customWidth="1"/>
    <col min="272" max="272" width="3.75" style="23" customWidth="1"/>
    <col min="273" max="273" width="0" style="23" hidden="1" customWidth="1"/>
    <col min="274" max="274" width="3.875" style="23" customWidth="1"/>
    <col min="275" max="275" width="0" style="23" hidden="1" customWidth="1"/>
    <col min="276" max="277" width="3.875" style="23" customWidth="1"/>
    <col min="278" max="278" width="0" style="23" hidden="1" customWidth="1"/>
    <col min="279" max="279" width="3.875" style="23" customWidth="1"/>
    <col min="280" max="280" width="0" style="23" hidden="1" customWidth="1"/>
    <col min="281" max="287" width="3.875" style="23" customWidth="1"/>
    <col min="288" max="288" width="13.5" style="23" customWidth="1"/>
    <col min="289" max="289" width="12.625" style="23" customWidth="1"/>
    <col min="290" max="290" width="0" style="23" hidden="1" customWidth="1"/>
    <col min="291" max="291" width="3.875" style="23" customWidth="1"/>
    <col min="292" max="307" width="0" style="23" hidden="1" customWidth="1"/>
    <col min="308" max="308" width="1.75" style="23" customWidth="1"/>
    <col min="309" max="312" width="3.875" style="23" customWidth="1"/>
    <col min="313" max="313" width="0" style="23" hidden="1" customWidth="1"/>
    <col min="314" max="315" width="1.875" style="23" customWidth="1"/>
    <col min="316" max="316" width="0" style="23" hidden="1" customWidth="1"/>
    <col min="317" max="325" width="3.875" style="23" customWidth="1"/>
    <col min="326" max="326" width="0" style="23" hidden="1" customWidth="1"/>
    <col min="327" max="328" width="1.875" style="23" customWidth="1"/>
    <col min="329" max="329" width="0" style="23" hidden="1" customWidth="1"/>
    <col min="330" max="333" width="3.875" style="23" customWidth="1"/>
    <col min="334" max="334" width="1.875" style="23" customWidth="1"/>
    <col min="335" max="397" width="0" style="23" hidden="1" customWidth="1"/>
    <col min="398" max="512" width="9" style="23"/>
    <col min="513" max="516" width="3.875" style="23" customWidth="1"/>
    <col min="517" max="517" width="0" style="23" hidden="1" customWidth="1"/>
    <col min="518" max="518" width="3.875" style="23" customWidth="1"/>
    <col min="519" max="519" width="0" style="23" hidden="1" customWidth="1"/>
    <col min="520" max="520" width="3.875" style="23" customWidth="1"/>
    <col min="521" max="521" width="0" style="23" hidden="1" customWidth="1"/>
    <col min="522" max="523" width="3.875" style="23" customWidth="1"/>
    <col min="524" max="524" width="0" style="23" hidden="1" customWidth="1"/>
    <col min="525" max="525" width="3.875" style="23" customWidth="1"/>
    <col min="526" max="526" width="0" style="23" hidden="1" customWidth="1"/>
    <col min="527" max="527" width="3.875" style="23" customWidth="1"/>
    <col min="528" max="528" width="3.75" style="23" customWidth="1"/>
    <col min="529" max="529" width="0" style="23" hidden="1" customWidth="1"/>
    <col min="530" max="530" width="3.875" style="23" customWidth="1"/>
    <col min="531" max="531" width="0" style="23" hidden="1" customWidth="1"/>
    <col min="532" max="533" width="3.875" style="23" customWidth="1"/>
    <col min="534" max="534" width="0" style="23" hidden="1" customWidth="1"/>
    <col min="535" max="535" width="3.875" style="23" customWidth="1"/>
    <col min="536" max="536" width="0" style="23" hidden="1" customWidth="1"/>
    <col min="537" max="543" width="3.875" style="23" customWidth="1"/>
    <col min="544" max="544" width="13.5" style="23" customWidth="1"/>
    <col min="545" max="545" width="12.625" style="23" customWidth="1"/>
    <col min="546" max="546" width="0" style="23" hidden="1" customWidth="1"/>
    <col min="547" max="547" width="3.875" style="23" customWidth="1"/>
    <col min="548" max="563" width="0" style="23" hidden="1" customWidth="1"/>
    <col min="564" max="564" width="1.75" style="23" customWidth="1"/>
    <col min="565" max="568" width="3.875" style="23" customWidth="1"/>
    <col min="569" max="569" width="0" style="23" hidden="1" customWidth="1"/>
    <col min="570" max="571" width="1.875" style="23" customWidth="1"/>
    <col min="572" max="572" width="0" style="23" hidden="1" customWidth="1"/>
    <col min="573" max="581" width="3.875" style="23" customWidth="1"/>
    <col min="582" max="582" width="0" style="23" hidden="1" customWidth="1"/>
    <col min="583" max="584" width="1.875" style="23" customWidth="1"/>
    <col min="585" max="585" width="0" style="23" hidden="1" customWidth="1"/>
    <col min="586" max="589" width="3.875" style="23" customWidth="1"/>
    <col min="590" max="590" width="1.875" style="23" customWidth="1"/>
    <col min="591" max="653" width="0" style="23" hidden="1" customWidth="1"/>
    <col min="654" max="768" width="9" style="23"/>
    <col min="769" max="772" width="3.875" style="23" customWidth="1"/>
    <col min="773" max="773" width="0" style="23" hidden="1" customWidth="1"/>
    <col min="774" max="774" width="3.875" style="23" customWidth="1"/>
    <col min="775" max="775" width="0" style="23" hidden="1" customWidth="1"/>
    <col min="776" max="776" width="3.875" style="23" customWidth="1"/>
    <col min="777" max="777" width="0" style="23" hidden="1" customWidth="1"/>
    <col min="778" max="779" width="3.875" style="23" customWidth="1"/>
    <col min="780" max="780" width="0" style="23" hidden="1" customWidth="1"/>
    <col min="781" max="781" width="3.875" style="23" customWidth="1"/>
    <col min="782" max="782" width="0" style="23" hidden="1" customWidth="1"/>
    <col min="783" max="783" width="3.875" style="23" customWidth="1"/>
    <col min="784" max="784" width="3.75" style="23" customWidth="1"/>
    <col min="785" max="785" width="0" style="23" hidden="1" customWidth="1"/>
    <col min="786" max="786" width="3.875" style="23" customWidth="1"/>
    <col min="787" max="787" width="0" style="23" hidden="1" customWidth="1"/>
    <col min="788" max="789" width="3.875" style="23" customWidth="1"/>
    <col min="790" max="790" width="0" style="23" hidden="1" customWidth="1"/>
    <col min="791" max="791" width="3.875" style="23" customWidth="1"/>
    <col min="792" max="792" width="0" style="23" hidden="1" customWidth="1"/>
    <col min="793" max="799" width="3.875" style="23" customWidth="1"/>
    <col min="800" max="800" width="13.5" style="23" customWidth="1"/>
    <col min="801" max="801" width="12.625" style="23" customWidth="1"/>
    <col min="802" max="802" width="0" style="23" hidden="1" customWidth="1"/>
    <col min="803" max="803" width="3.875" style="23" customWidth="1"/>
    <col min="804" max="819" width="0" style="23" hidden="1" customWidth="1"/>
    <col min="820" max="820" width="1.75" style="23" customWidth="1"/>
    <col min="821" max="824" width="3.875" style="23" customWidth="1"/>
    <col min="825" max="825" width="0" style="23" hidden="1" customWidth="1"/>
    <col min="826" max="827" width="1.875" style="23" customWidth="1"/>
    <col min="828" max="828" width="0" style="23" hidden="1" customWidth="1"/>
    <col min="829" max="837" width="3.875" style="23" customWidth="1"/>
    <col min="838" max="838" width="0" style="23" hidden="1" customWidth="1"/>
    <col min="839" max="840" width="1.875" style="23" customWidth="1"/>
    <col min="841" max="841" width="0" style="23" hidden="1" customWidth="1"/>
    <col min="842" max="845" width="3.875" style="23" customWidth="1"/>
    <col min="846" max="846" width="1.875" style="23" customWidth="1"/>
    <col min="847" max="909" width="0" style="23" hidden="1" customWidth="1"/>
    <col min="910" max="1024" width="9" style="23"/>
    <col min="1025" max="1028" width="3.875" style="23" customWidth="1"/>
    <col min="1029" max="1029" width="0" style="23" hidden="1" customWidth="1"/>
    <col min="1030" max="1030" width="3.875" style="23" customWidth="1"/>
    <col min="1031" max="1031" width="0" style="23" hidden="1" customWidth="1"/>
    <col min="1032" max="1032" width="3.875" style="23" customWidth="1"/>
    <col min="1033" max="1033" width="0" style="23" hidden="1" customWidth="1"/>
    <col min="1034" max="1035" width="3.875" style="23" customWidth="1"/>
    <col min="1036" max="1036" width="0" style="23" hidden="1" customWidth="1"/>
    <col min="1037" max="1037" width="3.875" style="23" customWidth="1"/>
    <col min="1038" max="1038" width="0" style="23" hidden="1" customWidth="1"/>
    <col min="1039" max="1039" width="3.875" style="23" customWidth="1"/>
    <col min="1040" max="1040" width="3.75" style="23" customWidth="1"/>
    <col min="1041" max="1041" width="0" style="23" hidden="1" customWidth="1"/>
    <col min="1042" max="1042" width="3.875" style="23" customWidth="1"/>
    <col min="1043" max="1043" width="0" style="23" hidden="1" customWidth="1"/>
    <col min="1044" max="1045" width="3.875" style="23" customWidth="1"/>
    <col min="1046" max="1046" width="0" style="23" hidden="1" customWidth="1"/>
    <col min="1047" max="1047" width="3.875" style="23" customWidth="1"/>
    <col min="1048" max="1048" width="0" style="23" hidden="1" customWidth="1"/>
    <col min="1049" max="1055" width="3.875" style="23" customWidth="1"/>
    <col min="1056" max="1056" width="13.5" style="23" customWidth="1"/>
    <col min="1057" max="1057" width="12.625" style="23" customWidth="1"/>
    <col min="1058" max="1058" width="0" style="23" hidden="1" customWidth="1"/>
    <col min="1059" max="1059" width="3.875" style="23" customWidth="1"/>
    <col min="1060" max="1075" width="0" style="23" hidden="1" customWidth="1"/>
    <col min="1076" max="1076" width="1.75" style="23" customWidth="1"/>
    <col min="1077" max="1080" width="3.875" style="23" customWidth="1"/>
    <col min="1081" max="1081" width="0" style="23" hidden="1" customWidth="1"/>
    <col min="1082" max="1083" width="1.875" style="23" customWidth="1"/>
    <col min="1084" max="1084" width="0" style="23" hidden="1" customWidth="1"/>
    <col min="1085" max="1093" width="3.875" style="23" customWidth="1"/>
    <col min="1094" max="1094" width="0" style="23" hidden="1" customWidth="1"/>
    <col min="1095" max="1096" width="1.875" style="23" customWidth="1"/>
    <col min="1097" max="1097" width="0" style="23" hidden="1" customWidth="1"/>
    <col min="1098" max="1101" width="3.875" style="23" customWidth="1"/>
    <col min="1102" max="1102" width="1.875" style="23" customWidth="1"/>
    <col min="1103" max="1165" width="0" style="23" hidden="1" customWidth="1"/>
    <col min="1166" max="1280" width="9" style="23"/>
    <col min="1281" max="1284" width="3.875" style="23" customWidth="1"/>
    <col min="1285" max="1285" width="0" style="23" hidden="1" customWidth="1"/>
    <col min="1286" max="1286" width="3.875" style="23" customWidth="1"/>
    <col min="1287" max="1287" width="0" style="23" hidden="1" customWidth="1"/>
    <col min="1288" max="1288" width="3.875" style="23" customWidth="1"/>
    <col min="1289" max="1289" width="0" style="23" hidden="1" customWidth="1"/>
    <col min="1290" max="1291" width="3.875" style="23" customWidth="1"/>
    <col min="1292" max="1292" width="0" style="23" hidden="1" customWidth="1"/>
    <col min="1293" max="1293" width="3.875" style="23" customWidth="1"/>
    <col min="1294" max="1294" width="0" style="23" hidden="1" customWidth="1"/>
    <col min="1295" max="1295" width="3.875" style="23" customWidth="1"/>
    <col min="1296" max="1296" width="3.75" style="23" customWidth="1"/>
    <col min="1297" max="1297" width="0" style="23" hidden="1" customWidth="1"/>
    <col min="1298" max="1298" width="3.875" style="23" customWidth="1"/>
    <col min="1299" max="1299" width="0" style="23" hidden="1" customWidth="1"/>
    <col min="1300" max="1301" width="3.875" style="23" customWidth="1"/>
    <col min="1302" max="1302" width="0" style="23" hidden="1" customWidth="1"/>
    <col min="1303" max="1303" width="3.875" style="23" customWidth="1"/>
    <col min="1304" max="1304" width="0" style="23" hidden="1" customWidth="1"/>
    <col min="1305" max="1311" width="3.875" style="23" customWidth="1"/>
    <col min="1312" max="1312" width="13.5" style="23" customWidth="1"/>
    <col min="1313" max="1313" width="12.625" style="23" customWidth="1"/>
    <col min="1314" max="1314" width="0" style="23" hidden="1" customWidth="1"/>
    <col min="1315" max="1315" width="3.875" style="23" customWidth="1"/>
    <col min="1316" max="1331" width="0" style="23" hidden="1" customWidth="1"/>
    <col min="1332" max="1332" width="1.75" style="23" customWidth="1"/>
    <col min="1333" max="1336" width="3.875" style="23" customWidth="1"/>
    <col min="1337" max="1337" width="0" style="23" hidden="1" customWidth="1"/>
    <col min="1338" max="1339" width="1.875" style="23" customWidth="1"/>
    <col min="1340" max="1340" width="0" style="23" hidden="1" customWidth="1"/>
    <col min="1341" max="1349" width="3.875" style="23" customWidth="1"/>
    <col min="1350" max="1350" width="0" style="23" hidden="1" customWidth="1"/>
    <col min="1351" max="1352" width="1.875" style="23" customWidth="1"/>
    <col min="1353" max="1353" width="0" style="23" hidden="1" customWidth="1"/>
    <col min="1354" max="1357" width="3.875" style="23" customWidth="1"/>
    <col min="1358" max="1358" width="1.875" style="23" customWidth="1"/>
    <col min="1359" max="1421" width="0" style="23" hidden="1" customWidth="1"/>
    <col min="1422" max="1536" width="9" style="23"/>
    <col min="1537" max="1540" width="3.875" style="23" customWidth="1"/>
    <col min="1541" max="1541" width="0" style="23" hidden="1" customWidth="1"/>
    <col min="1542" max="1542" width="3.875" style="23" customWidth="1"/>
    <col min="1543" max="1543" width="0" style="23" hidden="1" customWidth="1"/>
    <col min="1544" max="1544" width="3.875" style="23" customWidth="1"/>
    <col min="1545" max="1545" width="0" style="23" hidden="1" customWidth="1"/>
    <col min="1546" max="1547" width="3.875" style="23" customWidth="1"/>
    <col min="1548" max="1548" width="0" style="23" hidden="1" customWidth="1"/>
    <col min="1549" max="1549" width="3.875" style="23" customWidth="1"/>
    <col min="1550" max="1550" width="0" style="23" hidden="1" customWidth="1"/>
    <col min="1551" max="1551" width="3.875" style="23" customWidth="1"/>
    <col min="1552" max="1552" width="3.75" style="23" customWidth="1"/>
    <col min="1553" max="1553" width="0" style="23" hidden="1" customWidth="1"/>
    <col min="1554" max="1554" width="3.875" style="23" customWidth="1"/>
    <col min="1555" max="1555" width="0" style="23" hidden="1" customWidth="1"/>
    <col min="1556" max="1557" width="3.875" style="23" customWidth="1"/>
    <col min="1558" max="1558" width="0" style="23" hidden="1" customWidth="1"/>
    <col min="1559" max="1559" width="3.875" style="23" customWidth="1"/>
    <col min="1560" max="1560" width="0" style="23" hidden="1" customWidth="1"/>
    <col min="1561" max="1567" width="3.875" style="23" customWidth="1"/>
    <col min="1568" max="1568" width="13.5" style="23" customWidth="1"/>
    <col min="1569" max="1569" width="12.625" style="23" customWidth="1"/>
    <col min="1570" max="1570" width="0" style="23" hidden="1" customWidth="1"/>
    <col min="1571" max="1571" width="3.875" style="23" customWidth="1"/>
    <col min="1572" max="1587" width="0" style="23" hidden="1" customWidth="1"/>
    <col min="1588" max="1588" width="1.75" style="23" customWidth="1"/>
    <col min="1589" max="1592" width="3.875" style="23" customWidth="1"/>
    <col min="1593" max="1593" width="0" style="23" hidden="1" customWidth="1"/>
    <col min="1594" max="1595" width="1.875" style="23" customWidth="1"/>
    <col min="1596" max="1596" width="0" style="23" hidden="1" customWidth="1"/>
    <col min="1597" max="1605" width="3.875" style="23" customWidth="1"/>
    <col min="1606" max="1606" width="0" style="23" hidden="1" customWidth="1"/>
    <col min="1607" max="1608" width="1.875" style="23" customWidth="1"/>
    <col min="1609" max="1609" width="0" style="23" hidden="1" customWidth="1"/>
    <col min="1610" max="1613" width="3.875" style="23" customWidth="1"/>
    <col min="1614" max="1614" width="1.875" style="23" customWidth="1"/>
    <col min="1615" max="1677" width="0" style="23" hidden="1" customWidth="1"/>
    <col min="1678" max="1792" width="9" style="23"/>
    <col min="1793" max="1796" width="3.875" style="23" customWidth="1"/>
    <col min="1797" max="1797" width="0" style="23" hidden="1" customWidth="1"/>
    <col min="1798" max="1798" width="3.875" style="23" customWidth="1"/>
    <col min="1799" max="1799" width="0" style="23" hidden="1" customWidth="1"/>
    <col min="1800" max="1800" width="3.875" style="23" customWidth="1"/>
    <col min="1801" max="1801" width="0" style="23" hidden="1" customWidth="1"/>
    <col min="1802" max="1803" width="3.875" style="23" customWidth="1"/>
    <col min="1804" max="1804" width="0" style="23" hidden="1" customWidth="1"/>
    <col min="1805" max="1805" width="3.875" style="23" customWidth="1"/>
    <col min="1806" max="1806" width="0" style="23" hidden="1" customWidth="1"/>
    <col min="1807" max="1807" width="3.875" style="23" customWidth="1"/>
    <col min="1808" max="1808" width="3.75" style="23" customWidth="1"/>
    <col min="1809" max="1809" width="0" style="23" hidden="1" customWidth="1"/>
    <col min="1810" max="1810" width="3.875" style="23" customWidth="1"/>
    <col min="1811" max="1811" width="0" style="23" hidden="1" customWidth="1"/>
    <col min="1812" max="1813" width="3.875" style="23" customWidth="1"/>
    <col min="1814" max="1814" width="0" style="23" hidden="1" customWidth="1"/>
    <col min="1815" max="1815" width="3.875" style="23" customWidth="1"/>
    <col min="1816" max="1816" width="0" style="23" hidden="1" customWidth="1"/>
    <col min="1817" max="1823" width="3.875" style="23" customWidth="1"/>
    <col min="1824" max="1824" width="13.5" style="23" customWidth="1"/>
    <col min="1825" max="1825" width="12.625" style="23" customWidth="1"/>
    <col min="1826" max="1826" width="0" style="23" hidden="1" customWidth="1"/>
    <col min="1827" max="1827" width="3.875" style="23" customWidth="1"/>
    <col min="1828" max="1843" width="0" style="23" hidden="1" customWidth="1"/>
    <col min="1844" max="1844" width="1.75" style="23" customWidth="1"/>
    <col min="1845" max="1848" width="3.875" style="23" customWidth="1"/>
    <col min="1849" max="1849" width="0" style="23" hidden="1" customWidth="1"/>
    <col min="1850" max="1851" width="1.875" style="23" customWidth="1"/>
    <col min="1852" max="1852" width="0" style="23" hidden="1" customWidth="1"/>
    <col min="1853" max="1861" width="3.875" style="23" customWidth="1"/>
    <col min="1862" max="1862" width="0" style="23" hidden="1" customWidth="1"/>
    <col min="1863" max="1864" width="1.875" style="23" customWidth="1"/>
    <col min="1865" max="1865" width="0" style="23" hidden="1" customWidth="1"/>
    <col min="1866" max="1869" width="3.875" style="23" customWidth="1"/>
    <col min="1870" max="1870" width="1.875" style="23" customWidth="1"/>
    <col min="1871" max="1933" width="0" style="23" hidden="1" customWidth="1"/>
    <col min="1934" max="2048" width="9" style="23"/>
    <col min="2049" max="2052" width="3.875" style="23" customWidth="1"/>
    <col min="2053" max="2053" width="0" style="23" hidden="1" customWidth="1"/>
    <col min="2054" max="2054" width="3.875" style="23" customWidth="1"/>
    <col min="2055" max="2055" width="0" style="23" hidden="1" customWidth="1"/>
    <col min="2056" max="2056" width="3.875" style="23" customWidth="1"/>
    <col min="2057" max="2057" width="0" style="23" hidden="1" customWidth="1"/>
    <col min="2058" max="2059" width="3.875" style="23" customWidth="1"/>
    <col min="2060" max="2060" width="0" style="23" hidden="1" customWidth="1"/>
    <col min="2061" max="2061" width="3.875" style="23" customWidth="1"/>
    <col min="2062" max="2062" width="0" style="23" hidden="1" customWidth="1"/>
    <col min="2063" max="2063" width="3.875" style="23" customWidth="1"/>
    <col min="2064" max="2064" width="3.75" style="23" customWidth="1"/>
    <col min="2065" max="2065" width="0" style="23" hidden="1" customWidth="1"/>
    <col min="2066" max="2066" width="3.875" style="23" customWidth="1"/>
    <col min="2067" max="2067" width="0" style="23" hidden="1" customWidth="1"/>
    <col min="2068" max="2069" width="3.875" style="23" customWidth="1"/>
    <col min="2070" max="2070" width="0" style="23" hidden="1" customWidth="1"/>
    <col min="2071" max="2071" width="3.875" style="23" customWidth="1"/>
    <col min="2072" max="2072" width="0" style="23" hidden="1" customWidth="1"/>
    <col min="2073" max="2079" width="3.875" style="23" customWidth="1"/>
    <col min="2080" max="2080" width="13.5" style="23" customWidth="1"/>
    <col min="2081" max="2081" width="12.625" style="23" customWidth="1"/>
    <col min="2082" max="2082" width="0" style="23" hidden="1" customWidth="1"/>
    <col min="2083" max="2083" width="3.875" style="23" customWidth="1"/>
    <col min="2084" max="2099" width="0" style="23" hidden="1" customWidth="1"/>
    <col min="2100" max="2100" width="1.75" style="23" customWidth="1"/>
    <col min="2101" max="2104" width="3.875" style="23" customWidth="1"/>
    <col min="2105" max="2105" width="0" style="23" hidden="1" customWidth="1"/>
    <col min="2106" max="2107" width="1.875" style="23" customWidth="1"/>
    <col min="2108" max="2108" width="0" style="23" hidden="1" customWidth="1"/>
    <col min="2109" max="2117" width="3.875" style="23" customWidth="1"/>
    <col min="2118" max="2118" width="0" style="23" hidden="1" customWidth="1"/>
    <col min="2119" max="2120" width="1.875" style="23" customWidth="1"/>
    <col min="2121" max="2121" width="0" style="23" hidden="1" customWidth="1"/>
    <col min="2122" max="2125" width="3.875" style="23" customWidth="1"/>
    <col min="2126" max="2126" width="1.875" style="23" customWidth="1"/>
    <col min="2127" max="2189" width="0" style="23" hidden="1" customWidth="1"/>
    <col min="2190" max="2304" width="9" style="23"/>
    <col min="2305" max="2308" width="3.875" style="23" customWidth="1"/>
    <col min="2309" max="2309" width="0" style="23" hidden="1" customWidth="1"/>
    <col min="2310" max="2310" width="3.875" style="23" customWidth="1"/>
    <col min="2311" max="2311" width="0" style="23" hidden="1" customWidth="1"/>
    <col min="2312" max="2312" width="3.875" style="23" customWidth="1"/>
    <col min="2313" max="2313" width="0" style="23" hidden="1" customWidth="1"/>
    <col min="2314" max="2315" width="3.875" style="23" customWidth="1"/>
    <col min="2316" max="2316" width="0" style="23" hidden="1" customWidth="1"/>
    <col min="2317" max="2317" width="3.875" style="23" customWidth="1"/>
    <col min="2318" max="2318" width="0" style="23" hidden="1" customWidth="1"/>
    <col min="2319" max="2319" width="3.875" style="23" customWidth="1"/>
    <col min="2320" max="2320" width="3.75" style="23" customWidth="1"/>
    <col min="2321" max="2321" width="0" style="23" hidden="1" customWidth="1"/>
    <col min="2322" max="2322" width="3.875" style="23" customWidth="1"/>
    <col min="2323" max="2323" width="0" style="23" hidden="1" customWidth="1"/>
    <col min="2324" max="2325" width="3.875" style="23" customWidth="1"/>
    <col min="2326" max="2326" width="0" style="23" hidden="1" customWidth="1"/>
    <col min="2327" max="2327" width="3.875" style="23" customWidth="1"/>
    <col min="2328" max="2328" width="0" style="23" hidden="1" customWidth="1"/>
    <col min="2329" max="2335" width="3.875" style="23" customWidth="1"/>
    <col min="2336" max="2336" width="13.5" style="23" customWidth="1"/>
    <col min="2337" max="2337" width="12.625" style="23" customWidth="1"/>
    <col min="2338" max="2338" width="0" style="23" hidden="1" customWidth="1"/>
    <col min="2339" max="2339" width="3.875" style="23" customWidth="1"/>
    <col min="2340" max="2355" width="0" style="23" hidden="1" customWidth="1"/>
    <col min="2356" max="2356" width="1.75" style="23" customWidth="1"/>
    <col min="2357" max="2360" width="3.875" style="23" customWidth="1"/>
    <col min="2361" max="2361" width="0" style="23" hidden="1" customWidth="1"/>
    <col min="2362" max="2363" width="1.875" style="23" customWidth="1"/>
    <col min="2364" max="2364" width="0" style="23" hidden="1" customWidth="1"/>
    <col min="2365" max="2373" width="3.875" style="23" customWidth="1"/>
    <col min="2374" max="2374" width="0" style="23" hidden="1" customWidth="1"/>
    <col min="2375" max="2376" width="1.875" style="23" customWidth="1"/>
    <col min="2377" max="2377" width="0" style="23" hidden="1" customWidth="1"/>
    <col min="2378" max="2381" width="3.875" style="23" customWidth="1"/>
    <col min="2382" max="2382" width="1.875" style="23" customWidth="1"/>
    <col min="2383" max="2445" width="0" style="23" hidden="1" customWidth="1"/>
    <col min="2446" max="2560" width="9" style="23"/>
    <col min="2561" max="2564" width="3.875" style="23" customWidth="1"/>
    <col min="2565" max="2565" width="0" style="23" hidden="1" customWidth="1"/>
    <col min="2566" max="2566" width="3.875" style="23" customWidth="1"/>
    <col min="2567" max="2567" width="0" style="23" hidden="1" customWidth="1"/>
    <col min="2568" max="2568" width="3.875" style="23" customWidth="1"/>
    <col min="2569" max="2569" width="0" style="23" hidden="1" customWidth="1"/>
    <col min="2570" max="2571" width="3.875" style="23" customWidth="1"/>
    <col min="2572" max="2572" width="0" style="23" hidden="1" customWidth="1"/>
    <col min="2573" max="2573" width="3.875" style="23" customWidth="1"/>
    <col min="2574" max="2574" width="0" style="23" hidden="1" customWidth="1"/>
    <col min="2575" max="2575" width="3.875" style="23" customWidth="1"/>
    <col min="2576" max="2576" width="3.75" style="23" customWidth="1"/>
    <col min="2577" max="2577" width="0" style="23" hidden="1" customWidth="1"/>
    <col min="2578" max="2578" width="3.875" style="23" customWidth="1"/>
    <col min="2579" max="2579" width="0" style="23" hidden="1" customWidth="1"/>
    <col min="2580" max="2581" width="3.875" style="23" customWidth="1"/>
    <col min="2582" max="2582" width="0" style="23" hidden="1" customWidth="1"/>
    <col min="2583" max="2583" width="3.875" style="23" customWidth="1"/>
    <col min="2584" max="2584" width="0" style="23" hidden="1" customWidth="1"/>
    <col min="2585" max="2591" width="3.875" style="23" customWidth="1"/>
    <col min="2592" max="2592" width="13.5" style="23" customWidth="1"/>
    <col min="2593" max="2593" width="12.625" style="23" customWidth="1"/>
    <col min="2594" max="2594" width="0" style="23" hidden="1" customWidth="1"/>
    <col min="2595" max="2595" width="3.875" style="23" customWidth="1"/>
    <col min="2596" max="2611" width="0" style="23" hidden="1" customWidth="1"/>
    <col min="2612" max="2612" width="1.75" style="23" customWidth="1"/>
    <col min="2613" max="2616" width="3.875" style="23" customWidth="1"/>
    <col min="2617" max="2617" width="0" style="23" hidden="1" customWidth="1"/>
    <col min="2618" max="2619" width="1.875" style="23" customWidth="1"/>
    <col min="2620" max="2620" width="0" style="23" hidden="1" customWidth="1"/>
    <col min="2621" max="2629" width="3.875" style="23" customWidth="1"/>
    <col min="2630" max="2630" width="0" style="23" hidden="1" customWidth="1"/>
    <col min="2631" max="2632" width="1.875" style="23" customWidth="1"/>
    <col min="2633" max="2633" width="0" style="23" hidden="1" customWidth="1"/>
    <col min="2634" max="2637" width="3.875" style="23" customWidth="1"/>
    <col min="2638" max="2638" width="1.875" style="23" customWidth="1"/>
    <col min="2639" max="2701" width="0" style="23" hidden="1" customWidth="1"/>
    <col min="2702" max="2816" width="9" style="23"/>
    <col min="2817" max="2820" width="3.875" style="23" customWidth="1"/>
    <col min="2821" max="2821" width="0" style="23" hidden="1" customWidth="1"/>
    <col min="2822" max="2822" width="3.875" style="23" customWidth="1"/>
    <col min="2823" max="2823" width="0" style="23" hidden="1" customWidth="1"/>
    <col min="2824" max="2824" width="3.875" style="23" customWidth="1"/>
    <col min="2825" max="2825" width="0" style="23" hidden="1" customWidth="1"/>
    <col min="2826" max="2827" width="3.875" style="23" customWidth="1"/>
    <col min="2828" max="2828" width="0" style="23" hidden="1" customWidth="1"/>
    <col min="2829" max="2829" width="3.875" style="23" customWidth="1"/>
    <col min="2830" max="2830" width="0" style="23" hidden="1" customWidth="1"/>
    <col min="2831" max="2831" width="3.875" style="23" customWidth="1"/>
    <col min="2832" max="2832" width="3.75" style="23" customWidth="1"/>
    <col min="2833" max="2833" width="0" style="23" hidden="1" customWidth="1"/>
    <col min="2834" max="2834" width="3.875" style="23" customWidth="1"/>
    <col min="2835" max="2835" width="0" style="23" hidden="1" customWidth="1"/>
    <col min="2836" max="2837" width="3.875" style="23" customWidth="1"/>
    <col min="2838" max="2838" width="0" style="23" hidden="1" customWidth="1"/>
    <col min="2839" max="2839" width="3.875" style="23" customWidth="1"/>
    <col min="2840" max="2840" width="0" style="23" hidden="1" customWidth="1"/>
    <col min="2841" max="2847" width="3.875" style="23" customWidth="1"/>
    <col min="2848" max="2848" width="13.5" style="23" customWidth="1"/>
    <col min="2849" max="2849" width="12.625" style="23" customWidth="1"/>
    <col min="2850" max="2850" width="0" style="23" hidden="1" customWidth="1"/>
    <col min="2851" max="2851" width="3.875" style="23" customWidth="1"/>
    <col min="2852" max="2867" width="0" style="23" hidden="1" customWidth="1"/>
    <col min="2868" max="2868" width="1.75" style="23" customWidth="1"/>
    <col min="2869" max="2872" width="3.875" style="23" customWidth="1"/>
    <col min="2873" max="2873" width="0" style="23" hidden="1" customWidth="1"/>
    <col min="2874" max="2875" width="1.875" style="23" customWidth="1"/>
    <col min="2876" max="2876" width="0" style="23" hidden="1" customWidth="1"/>
    <col min="2877" max="2885" width="3.875" style="23" customWidth="1"/>
    <col min="2886" max="2886" width="0" style="23" hidden="1" customWidth="1"/>
    <col min="2887" max="2888" width="1.875" style="23" customWidth="1"/>
    <col min="2889" max="2889" width="0" style="23" hidden="1" customWidth="1"/>
    <col min="2890" max="2893" width="3.875" style="23" customWidth="1"/>
    <col min="2894" max="2894" width="1.875" style="23" customWidth="1"/>
    <col min="2895" max="2957" width="0" style="23" hidden="1" customWidth="1"/>
    <col min="2958" max="3072" width="9" style="23"/>
    <col min="3073" max="3076" width="3.875" style="23" customWidth="1"/>
    <col min="3077" max="3077" width="0" style="23" hidden="1" customWidth="1"/>
    <col min="3078" max="3078" width="3.875" style="23" customWidth="1"/>
    <col min="3079" max="3079" width="0" style="23" hidden="1" customWidth="1"/>
    <col min="3080" max="3080" width="3.875" style="23" customWidth="1"/>
    <col min="3081" max="3081" width="0" style="23" hidden="1" customWidth="1"/>
    <col min="3082" max="3083" width="3.875" style="23" customWidth="1"/>
    <col min="3084" max="3084" width="0" style="23" hidden="1" customWidth="1"/>
    <col min="3085" max="3085" width="3.875" style="23" customWidth="1"/>
    <col min="3086" max="3086" width="0" style="23" hidden="1" customWidth="1"/>
    <col min="3087" max="3087" width="3.875" style="23" customWidth="1"/>
    <col min="3088" max="3088" width="3.75" style="23" customWidth="1"/>
    <col min="3089" max="3089" width="0" style="23" hidden="1" customWidth="1"/>
    <col min="3090" max="3090" width="3.875" style="23" customWidth="1"/>
    <col min="3091" max="3091" width="0" style="23" hidden="1" customWidth="1"/>
    <col min="3092" max="3093" width="3.875" style="23" customWidth="1"/>
    <col min="3094" max="3094" width="0" style="23" hidden="1" customWidth="1"/>
    <col min="3095" max="3095" width="3.875" style="23" customWidth="1"/>
    <col min="3096" max="3096" width="0" style="23" hidden="1" customWidth="1"/>
    <col min="3097" max="3103" width="3.875" style="23" customWidth="1"/>
    <col min="3104" max="3104" width="13.5" style="23" customWidth="1"/>
    <col min="3105" max="3105" width="12.625" style="23" customWidth="1"/>
    <col min="3106" max="3106" width="0" style="23" hidden="1" customWidth="1"/>
    <col min="3107" max="3107" width="3.875" style="23" customWidth="1"/>
    <col min="3108" max="3123" width="0" style="23" hidden="1" customWidth="1"/>
    <col min="3124" max="3124" width="1.75" style="23" customWidth="1"/>
    <col min="3125" max="3128" width="3.875" style="23" customWidth="1"/>
    <col min="3129" max="3129" width="0" style="23" hidden="1" customWidth="1"/>
    <col min="3130" max="3131" width="1.875" style="23" customWidth="1"/>
    <col min="3132" max="3132" width="0" style="23" hidden="1" customWidth="1"/>
    <col min="3133" max="3141" width="3.875" style="23" customWidth="1"/>
    <col min="3142" max="3142" width="0" style="23" hidden="1" customWidth="1"/>
    <col min="3143" max="3144" width="1.875" style="23" customWidth="1"/>
    <col min="3145" max="3145" width="0" style="23" hidden="1" customWidth="1"/>
    <col min="3146" max="3149" width="3.875" style="23" customWidth="1"/>
    <col min="3150" max="3150" width="1.875" style="23" customWidth="1"/>
    <col min="3151" max="3213" width="0" style="23" hidden="1" customWidth="1"/>
    <col min="3214" max="3328" width="9" style="23"/>
    <col min="3329" max="3332" width="3.875" style="23" customWidth="1"/>
    <col min="3333" max="3333" width="0" style="23" hidden="1" customWidth="1"/>
    <col min="3334" max="3334" width="3.875" style="23" customWidth="1"/>
    <col min="3335" max="3335" width="0" style="23" hidden="1" customWidth="1"/>
    <col min="3336" max="3336" width="3.875" style="23" customWidth="1"/>
    <col min="3337" max="3337" width="0" style="23" hidden="1" customWidth="1"/>
    <col min="3338" max="3339" width="3.875" style="23" customWidth="1"/>
    <col min="3340" max="3340" width="0" style="23" hidden="1" customWidth="1"/>
    <col min="3341" max="3341" width="3.875" style="23" customWidth="1"/>
    <col min="3342" max="3342" width="0" style="23" hidden="1" customWidth="1"/>
    <col min="3343" max="3343" width="3.875" style="23" customWidth="1"/>
    <col min="3344" max="3344" width="3.75" style="23" customWidth="1"/>
    <col min="3345" max="3345" width="0" style="23" hidden="1" customWidth="1"/>
    <col min="3346" max="3346" width="3.875" style="23" customWidth="1"/>
    <col min="3347" max="3347" width="0" style="23" hidden="1" customWidth="1"/>
    <col min="3348" max="3349" width="3.875" style="23" customWidth="1"/>
    <col min="3350" max="3350" width="0" style="23" hidden="1" customWidth="1"/>
    <col min="3351" max="3351" width="3.875" style="23" customWidth="1"/>
    <col min="3352" max="3352" width="0" style="23" hidden="1" customWidth="1"/>
    <col min="3353" max="3359" width="3.875" style="23" customWidth="1"/>
    <col min="3360" max="3360" width="13.5" style="23" customWidth="1"/>
    <col min="3361" max="3361" width="12.625" style="23" customWidth="1"/>
    <col min="3362" max="3362" width="0" style="23" hidden="1" customWidth="1"/>
    <col min="3363" max="3363" width="3.875" style="23" customWidth="1"/>
    <col min="3364" max="3379" width="0" style="23" hidden="1" customWidth="1"/>
    <col min="3380" max="3380" width="1.75" style="23" customWidth="1"/>
    <col min="3381" max="3384" width="3.875" style="23" customWidth="1"/>
    <col min="3385" max="3385" width="0" style="23" hidden="1" customWidth="1"/>
    <col min="3386" max="3387" width="1.875" style="23" customWidth="1"/>
    <col min="3388" max="3388" width="0" style="23" hidden="1" customWidth="1"/>
    <col min="3389" max="3397" width="3.875" style="23" customWidth="1"/>
    <col min="3398" max="3398" width="0" style="23" hidden="1" customWidth="1"/>
    <col min="3399" max="3400" width="1.875" style="23" customWidth="1"/>
    <col min="3401" max="3401" width="0" style="23" hidden="1" customWidth="1"/>
    <col min="3402" max="3405" width="3.875" style="23" customWidth="1"/>
    <col min="3406" max="3406" width="1.875" style="23" customWidth="1"/>
    <col min="3407" max="3469" width="0" style="23" hidden="1" customWidth="1"/>
    <col min="3470" max="3584" width="9" style="23"/>
    <col min="3585" max="3588" width="3.875" style="23" customWidth="1"/>
    <col min="3589" max="3589" width="0" style="23" hidden="1" customWidth="1"/>
    <col min="3590" max="3590" width="3.875" style="23" customWidth="1"/>
    <col min="3591" max="3591" width="0" style="23" hidden="1" customWidth="1"/>
    <col min="3592" max="3592" width="3.875" style="23" customWidth="1"/>
    <col min="3593" max="3593" width="0" style="23" hidden="1" customWidth="1"/>
    <col min="3594" max="3595" width="3.875" style="23" customWidth="1"/>
    <col min="3596" max="3596" width="0" style="23" hidden="1" customWidth="1"/>
    <col min="3597" max="3597" width="3.875" style="23" customWidth="1"/>
    <col min="3598" max="3598" width="0" style="23" hidden="1" customWidth="1"/>
    <col min="3599" max="3599" width="3.875" style="23" customWidth="1"/>
    <col min="3600" max="3600" width="3.75" style="23" customWidth="1"/>
    <col min="3601" max="3601" width="0" style="23" hidden="1" customWidth="1"/>
    <col min="3602" max="3602" width="3.875" style="23" customWidth="1"/>
    <col min="3603" max="3603" width="0" style="23" hidden="1" customWidth="1"/>
    <col min="3604" max="3605" width="3.875" style="23" customWidth="1"/>
    <col min="3606" max="3606" width="0" style="23" hidden="1" customWidth="1"/>
    <col min="3607" max="3607" width="3.875" style="23" customWidth="1"/>
    <col min="3608" max="3608" width="0" style="23" hidden="1" customWidth="1"/>
    <col min="3609" max="3615" width="3.875" style="23" customWidth="1"/>
    <col min="3616" max="3616" width="13.5" style="23" customWidth="1"/>
    <col min="3617" max="3617" width="12.625" style="23" customWidth="1"/>
    <col min="3618" max="3618" width="0" style="23" hidden="1" customWidth="1"/>
    <col min="3619" max="3619" width="3.875" style="23" customWidth="1"/>
    <col min="3620" max="3635" width="0" style="23" hidden="1" customWidth="1"/>
    <col min="3636" max="3636" width="1.75" style="23" customWidth="1"/>
    <col min="3637" max="3640" width="3.875" style="23" customWidth="1"/>
    <col min="3641" max="3641" width="0" style="23" hidden="1" customWidth="1"/>
    <col min="3642" max="3643" width="1.875" style="23" customWidth="1"/>
    <col min="3644" max="3644" width="0" style="23" hidden="1" customWidth="1"/>
    <col min="3645" max="3653" width="3.875" style="23" customWidth="1"/>
    <col min="3654" max="3654" width="0" style="23" hidden="1" customWidth="1"/>
    <col min="3655" max="3656" width="1.875" style="23" customWidth="1"/>
    <col min="3657" max="3657" width="0" style="23" hidden="1" customWidth="1"/>
    <col min="3658" max="3661" width="3.875" style="23" customWidth="1"/>
    <col min="3662" max="3662" width="1.875" style="23" customWidth="1"/>
    <col min="3663" max="3725" width="0" style="23" hidden="1" customWidth="1"/>
    <col min="3726" max="3840" width="9" style="23"/>
    <col min="3841" max="3844" width="3.875" style="23" customWidth="1"/>
    <col min="3845" max="3845" width="0" style="23" hidden="1" customWidth="1"/>
    <col min="3846" max="3846" width="3.875" style="23" customWidth="1"/>
    <col min="3847" max="3847" width="0" style="23" hidden="1" customWidth="1"/>
    <col min="3848" max="3848" width="3.875" style="23" customWidth="1"/>
    <col min="3849" max="3849" width="0" style="23" hidden="1" customWidth="1"/>
    <col min="3850" max="3851" width="3.875" style="23" customWidth="1"/>
    <col min="3852" max="3852" width="0" style="23" hidden="1" customWidth="1"/>
    <col min="3853" max="3853" width="3.875" style="23" customWidth="1"/>
    <col min="3854" max="3854" width="0" style="23" hidden="1" customWidth="1"/>
    <col min="3855" max="3855" width="3.875" style="23" customWidth="1"/>
    <col min="3856" max="3856" width="3.75" style="23" customWidth="1"/>
    <col min="3857" max="3857" width="0" style="23" hidden="1" customWidth="1"/>
    <col min="3858" max="3858" width="3.875" style="23" customWidth="1"/>
    <col min="3859" max="3859" width="0" style="23" hidden="1" customWidth="1"/>
    <col min="3860" max="3861" width="3.875" style="23" customWidth="1"/>
    <col min="3862" max="3862" width="0" style="23" hidden="1" customWidth="1"/>
    <col min="3863" max="3863" width="3.875" style="23" customWidth="1"/>
    <col min="3864" max="3864" width="0" style="23" hidden="1" customWidth="1"/>
    <col min="3865" max="3871" width="3.875" style="23" customWidth="1"/>
    <col min="3872" max="3872" width="13.5" style="23" customWidth="1"/>
    <col min="3873" max="3873" width="12.625" style="23" customWidth="1"/>
    <col min="3874" max="3874" width="0" style="23" hidden="1" customWidth="1"/>
    <col min="3875" max="3875" width="3.875" style="23" customWidth="1"/>
    <col min="3876" max="3891" width="0" style="23" hidden="1" customWidth="1"/>
    <col min="3892" max="3892" width="1.75" style="23" customWidth="1"/>
    <col min="3893" max="3896" width="3.875" style="23" customWidth="1"/>
    <col min="3897" max="3897" width="0" style="23" hidden="1" customWidth="1"/>
    <col min="3898" max="3899" width="1.875" style="23" customWidth="1"/>
    <col min="3900" max="3900" width="0" style="23" hidden="1" customWidth="1"/>
    <col min="3901" max="3909" width="3.875" style="23" customWidth="1"/>
    <col min="3910" max="3910" width="0" style="23" hidden="1" customWidth="1"/>
    <col min="3911" max="3912" width="1.875" style="23" customWidth="1"/>
    <col min="3913" max="3913" width="0" style="23" hidden="1" customWidth="1"/>
    <col min="3914" max="3917" width="3.875" style="23" customWidth="1"/>
    <col min="3918" max="3918" width="1.875" style="23" customWidth="1"/>
    <col min="3919" max="3981" width="0" style="23" hidden="1" customWidth="1"/>
    <col min="3982" max="4096" width="9" style="23"/>
    <col min="4097" max="4100" width="3.875" style="23" customWidth="1"/>
    <col min="4101" max="4101" width="0" style="23" hidden="1" customWidth="1"/>
    <col min="4102" max="4102" width="3.875" style="23" customWidth="1"/>
    <col min="4103" max="4103" width="0" style="23" hidden="1" customWidth="1"/>
    <col min="4104" max="4104" width="3.875" style="23" customWidth="1"/>
    <col min="4105" max="4105" width="0" style="23" hidden="1" customWidth="1"/>
    <col min="4106" max="4107" width="3.875" style="23" customWidth="1"/>
    <col min="4108" max="4108" width="0" style="23" hidden="1" customWidth="1"/>
    <col min="4109" max="4109" width="3.875" style="23" customWidth="1"/>
    <col min="4110" max="4110" width="0" style="23" hidden="1" customWidth="1"/>
    <col min="4111" max="4111" width="3.875" style="23" customWidth="1"/>
    <col min="4112" max="4112" width="3.75" style="23" customWidth="1"/>
    <col min="4113" max="4113" width="0" style="23" hidden="1" customWidth="1"/>
    <col min="4114" max="4114" width="3.875" style="23" customWidth="1"/>
    <col min="4115" max="4115" width="0" style="23" hidden="1" customWidth="1"/>
    <col min="4116" max="4117" width="3.875" style="23" customWidth="1"/>
    <col min="4118" max="4118" width="0" style="23" hidden="1" customWidth="1"/>
    <col min="4119" max="4119" width="3.875" style="23" customWidth="1"/>
    <col min="4120" max="4120" width="0" style="23" hidden="1" customWidth="1"/>
    <col min="4121" max="4127" width="3.875" style="23" customWidth="1"/>
    <col min="4128" max="4128" width="13.5" style="23" customWidth="1"/>
    <col min="4129" max="4129" width="12.625" style="23" customWidth="1"/>
    <col min="4130" max="4130" width="0" style="23" hidden="1" customWidth="1"/>
    <col min="4131" max="4131" width="3.875" style="23" customWidth="1"/>
    <col min="4132" max="4147" width="0" style="23" hidden="1" customWidth="1"/>
    <col min="4148" max="4148" width="1.75" style="23" customWidth="1"/>
    <col min="4149" max="4152" width="3.875" style="23" customWidth="1"/>
    <col min="4153" max="4153" width="0" style="23" hidden="1" customWidth="1"/>
    <col min="4154" max="4155" width="1.875" style="23" customWidth="1"/>
    <col min="4156" max="4156" width="0" style="23" hidden="1" customWidth="1"/>
    <col min="4157" max="4165" width="3.875" style="23" customWidth="1"/>
    <col min="4166" max="4166" width="0" style="23" hidden="1" customWidth="1"/>
    <col min="4167" max="4168" width="1.875" style="23" customWidth="1"/>
    <col min="4169" max="4169" width="0" style="23" hidden="1" customWidth="1"/>
    <col min="4170" max="4173" width="3.875" style="23" customWidth="1"/>
    <col min="4174" max="4174" width="1.875" style="23" customWidth="1"/>
    <col min="4175" max="4237" width="0" style="23" hidden="1" customWidth="1"/>
    <col min="4238" max="4352" width="9" style="23"/>
    <col min="4353" max="4356" width="3.875" style="23" customWidth="1"/>
    <col min="4357" max="4357" width="0" style="23" hidden="1" customWidth="1"/>
    <col min="4358" max="4358" width="3.875" style="23" customWidth="1"/>
    <col min="4359" max="4359" width="0" style="23" hidden="1" customWidth="1"/>
    <col min="4360" max="4360" width="3.875" style="23" customWidth="1"/>
    <col min="4361" max="4361" width="0" style="23" hidden="1" customWidth="1"/>
    <col min="4362" max="4363" width="3.875" style="23" customWidth="1"/>
    <col min="4364" max="4364" width="0" style="23" hidden="1" customWidth="1"/>
    <col min="4365" max="4365" width="3.875" style="23" customWidth="1"/>
    <col min="4366" max="4366" width="0" style="23" hidden="1" customWidth="1"/>
    <col min="4367" max="4367" width="3.875" style="23" customWidth="1"/>
    <col min="4368" max="4368" width="3.75" style="23" customWidth="1"/>
    <col min="4369" max="4369" width="0" style="23" hidden="1" customWidth="1"/>
    <col min="4370" max="4370" width="3.875" style="23" customWidth="1"/>
    <col min="4371" max="4371" width="0" style="23" hidden="1" customWidth="1"/>
    <col min="4372" max="4373" width="3.875" style="23" customWidth="1"/>
    <col min="4374" max="4374" width="0" style="23" hidden="1" customWidth="1"/>
    <col min="4375" max="4375" width="3.875" style="23" customWidth="1"/>
    <col min="4376" max="4376" width="0" style="23" hidden="1" customWidth="1"/>
    <col min="4377" max="4383" width="3.875" style="23" customWidth="1"/>
    <col min="4384" max="4384" width="13.5" style="23" customWidth="1"/>
    <col min="4385" max="4385" width="12.625" style="23" customWidth="1"/>
    <col min="4386" max="4386" width="0" style="23" hidden="1" customWidth="1"/>
    <col min="4387" max="4387" width="3.875" style="23" customWidth="1"/>
    <col min="4388" max="4403" width="0" style="23" hidden="1" customWidth="1"/>
    <col min="4404" max="4404" width="1.75" style="23" customWidth="1"/>
    <col min="4405" max="4408" width="3.875" style="23" customWidth="1"/>
    <col min="4409" max="4409" width="0" style="23" hidden="1" customWidth="1"/>
    <col min="4410" max="4411" width="1.875" style="23" customWidth="1"/>
    <col min="4412" max="4412" width="0" style="23" hidden="1" customWidth="1"/>
    <col min="4413" max="4421" width="3.875" style="23" customWidth="1"/>
    <col min="4422" max="4422" width="0" style="23" hidden="1" customWidth="1"/>
    <col min="4423" max="4424" width="1.875" style="23" customWidth="1"/>
    <col min="4425" max="4425" width="0" style="23" hidden="1" customWidth="1"/>
    <col min="4426" max="4429" width="3.875" style="23" customWidth="1"/>
    <col min="4430" max="4430" width="1.875" style="23" customWidth="1"/>
    <col min="4431" max="4493" width="0" style="23" hidden="1" customWidth="1"/>
    <col min="4494" max="4608" width="9" style="23"/>
    <col min="4609" max="4612" width="3.875" style="23" customWidth="1"/>
    <col min="4613" max="4613" width="0" style="23" hidden="1" customWidth="1"/>
    <col min="4614" max="4614" width="3.875" style="23" customWidth="1"/>
    <col min="4615" max="4615" width="0" style="23" hidden="1" customWidth="1"/>
    <col min="4616" max="4616" width="3.875" style="23" customWidth="1"/>
    <col min="4617" max="4617" width="0" style="23" hidden="1" customWidth="1"/>
    <col min="4618" max="4619" width="3.875" style="23" customWidth="1"/>
    <col min="4620" max="4620" width="0" style="23" hidden="1" customWidth="1"/>
    <col min="4621" max="4621" width="3.875" style="23" customWidth="1"/>
    <col min="4622" max="4622" width="0" style="23" hidden="1" customWidth="1"/>
    <col min="4623" max="4623" width="3.875" style="23" customWidth="1"/>
    <col min="4624" max="4624" width="3.75" style="23" customWidth="1"/>
    <col min="4625" max="4625" width="0" style="23" hidden="1" customWidth="1"/>
    <col min="4626" max="4626" width="3.875" style="23" customWidth="1"/>
    <col min="4627" max="4627" width="0" style="23" hidden="1" customWidth="1"/>
    <col min="4628" max="4629" width="3.875" style="23" customWidth="1"/>
    <col min="4630" max="4630" width="0" style="23" hidden="1" customWidth="1"/>
    <col min="4631" max="4631" width="3.875" style="23" customWidth="1"/>
    <col min="4632" max="4632" width="0" style="23" hidden="1" customWidth="1"/>
    <col min="4633" max="4639" width="3.875" style="23" customWidth="1"/>
    <col min="4640" max="4640" width="13.5" style="23" customWidth="1"/>
    <col min="4641" max="4641" width="12.625" style="23" customWidth="1"/>
    <col min="4642" max="4642" width="0" style="23" hidden="1" customWidth="1"/>
    <col min="4643" max="4643" width="3.875" style="23" customWidth="1"/>
    <col min="4644" max="4659" width="0" style="23" hidden="1" customWidth="1"/>
    <col min="4660" max="4660" width="1.75" style="23" customWidth="1"/>
    <col min="4661" max="4664" width="3.875" style="23" customWidth="1"/>
    <col min="4665" max="4665" width="0" style="23" hidden="1" customWidth="1"/>
    <col min="4666" max="4667" width="1.875" style="23" customWidth="1"/>
    <col min="4668" max="4668" width="0" style="23" hidden="1" customWidth="1"/>
    <col min="4669" max="4677" width="3.875" style="23" customWidth="1"/>
    <col min="4678" max="4678" width="0" style="23" hidden="1" customWidth="1"/>
    <col min="4679" max="4680" width="1.875" style="23" customWidth="1"/>
    <col min="4681" max="4681" width="0" style="23" hidden="1" customWidth="1"/>
    <col min="4682" max="4685" width="3.875" style="23" customWidth="1"/>
    <col min="4686" max="4686" width="1.875" style="23" customWidth="1"/>
    <col min="4687" max="4749" width="0" style="23" hidden="1" customWidth="1"/>
    <col min="4750" max="4864" width="9" style="23"/>
    <col min="4865" max="4868" width="3.875" style="23" customWidth="1"/>
    <col min="4869" max="4869" width="0" style="23" hidden="1" customWidth="1"/>
    <col min="4870" max="4870" width="3.875" style="23" customWidth="1"/>
    <col min="4871" max="4871" width="0" style="23" hidden="1" customWidth="1"/>
    <col min="4872" max="4872" width="3.875" style="23" customWidth="1"/>
    <col min="4873" max="4873" width="0" style="23" hidden="1" customWidth="1"/>
    <col min="4874" max="4875" width="3.875" style="23" customWidth="1"/>
    <col min="4876" max="4876" width="0" style="23" hidden="1" customWidth="1"/>
    <col min="4877" max="4877" width="3.875" style="23" customWidth="1"/>
    <col min="4878" max="4878" width="0" style="23" hidden="1" customWidth="1"/>
    <col min="4879" max="4879" width="3.875" style="23" customWidth="1"/>
    <col min="4880" max="4880" width="3.75" style="23" customWidth="1"/>
    <col min="4881" max="4881" width="0" style="23" hidden="1" customWidth="1"/>
    <col min="4882" max="4882" width="3.875" style="23" customWidth="1"/>
    <col min="4883" max="4883" width="0" style="23" hidden="1" customWidth="1"/>
    <col min="4884" max="4885" width="3.875" style="23" customWidth="1"/>
    <col min="4886" max="4886" width="0" style="23" hidden="1" customWidth="1"/>
    <col min="4887" max="4887" width="3.875" style="23" customWidth="1"/>
    <col min="4888" max="4888" width="0" style="23" hidden="1" customWidth="1"/>
    <col min="4889" max="4895" width="3.875" style="23" customWidth="1"/>
    <col min="4896" max="4896" width="13.5" style="23" customWidth="1"/>
    <col min="4897" max="4897" width="12.625" style="23" customWidth="1"/>
    <col min="4898" max="4898" width="0" style="23" hidden="1" customWidth="1"/>
    <col min="4899" max="4899" width="3.875" style="23" customWidth="1"/>
    <col min="4900" max="4915" width="0" style="23" hidden="1" customWidth="1"/>
    <col min="4916" max="4916" width="1.75" style="23" customWidth="1"/>
    <col min="4917" max="4920" width="3.875" style="23" customWidth="1"/>
    <col min="4921" max="4921" width="0" style="23" hidden="1" customWidth="1"/>
    <col min="4922" max="4923" width="1.875" style="23" customWidth="1"/>
    <col min="4924" max="4924" width="0" style="23" hidden="1" customWidth="1"/>
    <col min="4925" max="4933" width="3.875" style="23" customWidth="1"/>
    <col min="4934" max="4934" width="0" style="23" hidden="1" customWidth="1"/>
    <col min="4935" max="4936" width="1.875" style="23" customWidth="1"/>
    <col min="4937" max="4937" width="0" style="23" hidden="1" customWidth="1"/>
    <col min="4938" max="4941" width="3.875" style="23" customWidth="1"/>
    <col min="4942" max="4942" width="1.875" style="23" customWidth="1"/>
    <col min="4943" max="5005" width="0" style="23" hidden="1" customWidth="1"/>
    <col min="5006" max="5120" width="9" style="23"/>
    <col min="5121" max="5124" width="3.875" style="23" customWidth="1"/>
    <col min="5125" max="5125" width="0" style="23" hidden="1" customWidth="1"/>
    <col min="5126" max="5126" width="3.875" style="23" customWidth="1"/>
    <col min="5127" max="5127" width="0" style="23" hidden="1" customWidth="1"/>
    <col min="5128" max="5128" width="3.875" style="23" customWidth="1"/>
    <col min="5129" max="5129" width="0" style="23" hidden="1" customWidth="1"/>
    <col min="5130" max="5131" width="3.875" style="23" customWidth="1"/>
    <col min="5132" max="5132" width="0" style="23" hidden="1" customWidth="1"/>
    <col min="5133" max="5133" width="3.875" style="23" customWidth="1"/>
    <col min="5134" max="5134" width="0" style="23" hidden="1" customWidth="1"/>
    <col min="5135" max="5135" width="3.875" style="23" customWidth="1"/>
    <col min="5136" max="5136" width="3.75" style="23" customWidth="1"/>
    <col min="5137" max="5137" width="0" style="23" hidden="1" customWidth="1"/>
    <col min="5138" max="5138" width="3.875" style="23" customWidth="1"/>
    <col min="5139" max="5139" width="0" style="23" hidden="1" customWidth="1"/>
    <col min="5140" max="5141" width="3.875" style="23" customWidth="1"/>
    <col min="5142" max="5142" width="0" style="23" hidden="1" customWidth="1"/>
    <col min="5143" max="5143" width="3.875" style="23" customWidth="1"/>
    <col min="5144" max="5144" width="0" style="23" hidden="1" customWidth="1"/>
    <col min="5145" max="5151" width="3.875" style="23" customWidth="1"/>
    <col min="5152" max="5152" width="13.5" style="23" customWidth="1"/>
    <col min="5153" max="5153" width="12.625" style="23" customWidth="1"/>
    <col min="5154" max="5154" width="0" style="23" hidden="1" customWidth="1"/>
    <col min="5155" max="5155" width="3.875" style="23" customWidth="1"/>
    <col min="5156" max="5171" width="0" style="23" hidden="1" customWidth="1"/>
    <col min="5172" max="5172" width="1.75" style="23" customWidth="1"/>
    <col min="5173" max="5176" width="3.875" style="23" customWidth="1"/>
    <col min="5177" max="5177" width="0" style="23" hidden="1" customWidth="1"/>
    <col min="5178" max="5179" width="1.875" style="23" customWidth="1"/>
    <col min="5180" max="5180" width="0" style="23" hidden="1" customWidth="1"/>
    <col min="5181" max="5189" width="3.875" style="23" customWidth="1"/>
    <col min="5190" max="5190" width="0" style="23" hidden="1" customWidth="1"/>
    <col min="5191" max="5192" width="1.875" style="23" customWidth="1"/>
    <col min="5193" max="5193" width="0" style="23" hidden="1" customWidth="1"/>
    <col min="5194" max="5197" width="3.875" style="23" customWidth="1"/>
    <col min="5198" max="5198" width="1.875" style="23" customWidth="1"/>
    <col min="5199" max="5261" width="0" style="23" hidden="1" customWidth="1"/>
    <col min="5262" max="5376" width="9" style="23"/>
    <col min="5377" max="5380" width="3.875" style="23" customWidth="1"/>
    <col min="5381" max="5381" width="0" style="23" hidden="1" customWidth="1"/>
    <col min="5382" max="5382" width="3.875" style="23" customWidth="1"/>
    <col min="5383" max="5383" width="0" style="23" hidden="1" customWidth="1"/>
    <col min="5384" max="5384" width="3.875" style="23" customWidth="1"/>
    <col min="5385" max="5385" width="0" style="23" hidden="1" customWidth="1"/>
    <col min="5386" max="5387" width="3.875" style="23" customWidth="1"/>
    <col min="5388" max="5388" width="0" style="23" hidden="1" customWidth="1"/>
    <col min="5389" max="5389" width="3.875" style="23" customWidth="1"/>
    <col min="5390" max="5390" width="0" style="23" hidden="1" customWidth="1"/>
    <col min="5391" max="5391" width="3.875" style="23" customWidth="1"/>
    <col min="5392" max="5392" width="3.75" style="23" customWidth="1"/>
    <col min="5393" max="5393" width="0" style="23" hidden="1" customWidth="1"/>
    <col min="5394" max="5394" width="3.875" style="23" customWidth="1"/>
    <col min="5395" max="5395" width="0" style="23" hidden="1" customWidth="1"/>
    <col min="5396" max="5397" width="3.875" style="23" customWidth="1"/>
    <col min="5398" max="5398" width="0" style="23" hidden="1" customWidth="1"/>
    <col min="5399" max="5399" width="3.875" style="23" customWidth="1"/>
    <col min="5400" max="5400" width="0" style="23" hidden="1" customWidth="1"/>
    <col min="5401" max="5407" width="3.875" style="23" customWidth="1"/>
    <col min="5408" max="5408" width="13.5" style="23" customWidth="1"/>
    <col min="5409" max="5409" width="12.625" style="23" customWidth="1"/>
    <col min="5410" max="5410" width="0" style="23" hidden="1" customWidth="1"/>
    <col min="5411" max="5411" width="3.875" style="23" customWidth="1"/>
    <col min="5412" max="5427" width="0" style="23" hidden="1" customWidth="1"/>
    <col min="5428" max="5428" width="1.75" style="23" customWidth="1"/>
    <col min="5429" max="5432" width="3.875" style="23" customWidth="1"/>
    <col min="5433" max="5433" width="0" style="23" hidden="1" customWidth="1"/>
    <col min="5434" max="5435" width="1.875" style="23" customWidth="1"/>
    <col min="5436" max="5436" width="0" style="23" hidden="1" customWidth="1"/>
    <col min="5437" max="5445" width="3.875" style="23" customWidth="1"/>
    <col min="5446" max="5446" width="0" style="23" hidden="1" customWidth="1"/>
    <col min="5447" max="5448" width="1.875" style="23" customWidth="1"/>
    <col min="5449" max="5449" width="0" style="23" hidden="1" customWidth="1"/>
    <col min="5450" max="5453" width="3.875" style="23" customWidth="1"/>
    <col min="5454" max="5454" width="1.875" style="23" customWidth="1"/>
    <col min="5455" max="5517" width="0" style="23" hidden="1" customWidth="1"/>
    <col min="5518" max="5632" width="9" style="23"/>
    <col min="5633" max="5636" width="3.875" style="23" customWidth="1"/>
    <col min="5637" max="5637" width="0" style="23" hidden="1" customWidth="1"/>
    <col min="5638" max="5638" width="3.875" style="23" customWidth="1"/>
    <col min="5639" max="5639" width="0" style="23" hidden="1" customWidth="1"/>
    <col min="5640" max="5640" width="3.875" style="23" customWidth="1"/>
    <col min="5641" max="5641" width="0" style="23" hidden="1" customWidth="1"/>
    <col min="5642" max="5643" width="3.875" style="23" customWidth="1"/>
    <col min="5644" max="5644" width="0" style="23" hidden="1" customWidth="1"/>
    <col min="5645" max="5645" width="3.875" style="23" customWidth="1"/>
    <col min="5646" max="5646" width="0" style="23" hidden="1" customWidth="1"/>
    <col min="5647" max="5647" width="3.875" style="23" customWidth="1"/>
    <col min="5648" max="5648" width="3.75" style="23" customWidth="1"/>
    <col min="5649" max="5649" width="0" style="23" hidden="1" customWidth="1"/>
    <col min="5650" max="5650" width="3.875" style="23" customWidth="1"/>
    <col min="5651" max="5651" width="0" style="23" hidden="1" customWidth="1"/>
    <col min="5652" max="5653" width="3.875" style="23" customWidth="1"/>
    <col min="5654" max="5654" width="0" style="23" hidden="1" customWidth="1"/>
    <col min="5655" max="5655" width="3.875" style="23" customWidth="1"/>
    <col min="5656" max="5656" width="0" style="23" hidden="1" customWidth="1"/>
    <col min="5657" max="5663" width="3.875" style="23" customWidth="1"/>
    <col min="5664" max="5664" width="13.5" style="23" customWidth="1"/>
    <col min="5665" max="5665" width="12.625" style="23" customWidth="1"/>
    <col min="5666" max="5666" width="0" style="23" hidden="1" customWidth="1"/>
    <col min="5667" max="5667" width="3.875" style="23" customWidth="1"/>
    <col min="5668" max="5683" width="0" style="23" hidden="1" customWidth="1"/>
    <col min="5684" max="5684" width="1.75" style="23" customWidth="1"/>
    <col min="5685" max="5688" width="3.875" style="23" customWidth="1"/>
    <col min="5689" max="5689" width="0" style="23" hidden="1" customWidth="1"/>
    <col min="5690" max="5691" width="1.875" style="23" customWidth="1"/>
    <col min="5692" max="5692" width="0" style="23" hidden="1" customWidth="1"/>
    <col min="5693" max="5701" width="3.875" style="23" customWidth="1"/>
    <col min="5702" max="5702" width="0" style="23" hidden="1" customWidth="1"/>
    <col min="5703" max="5704" width="1.875" style="23" customWidth="1"/>
    <col min="5705" max="5705" width="0" style="23" hidden="1" customWidth="1"/>
    <col min="5706" max="5709" width="3.875" style="23" customWidth="1"/>
    <col min="5710" max="5710" width="1.875" style="23" customWidth="1"/>
    <col min="5711" max="5773" width="0" style="23" hidden="1" customWidth="1"/>
    <col min="5774" max="5888" width="9" style="23"/>
    <col min="5889" max="5892" width="3.875" style="23" customWidth="1"/>
    <col min="5893" max="5893" width="0" style="23" hidden="1" customWidth="1"/>
    <col min="5894" max="5894" width="3.875" style="23" customWidth="1"/>
    <col min="5895" max="5895" width="0" style="23" hidden="1" customWidth="1"/>
    <col min="5896" max="5896" width="3.875" style="23" customWidth="1"/>
    <col min="5897" max="5897" width="0" style="23" hidden="1" customWidth="1"/>
    <col min="5898" max="5899" width="3.875" style="23" customWidth="1"/>
    <col min="5900" max="5900" width="0" style="23" hidden="1" customWidth="1"/>
    <col min="5901" max="5901" width="3.875" style="23" customWidth="1"/>
    <col min="5902" max="5902" width="0" style="23" hidden="1" customWidth="1"/>
    <col min="5903" max="5903" width="3.875" style="23" customWidth="1"/>
    <col min="5904" max="5904" width="3.75" style="23" customWidth="1"/>
    <col min="5905" max="5905" width="0" style="23" hidden="1" customWidth="1"/>
    <col min="5906" max="5906" width="3.875" style="23" customWidth="1"/>
    <col min="5907" max="5907" width="0" style="23" hidden="1" customWidth="1"/>
    <col min="5908" max="5909" width="3.875" style="23" customWidth="1"/>
    <col min="5910" max="5910" width="0" style="23" hidden="1" customWidth="1"/>
    <col min="5911" max="5911" width="3.875" style="23" customWidth="1"/>
    <col min="5912" max="5912" width="0" style="23" hidden="1" customWidth="1"/>
    <col min="5913" max="5919" width="3.875" style="23" customWidth="1"/>
    <col min="5920" max="5920" width="13.5" style="23" customWidth="1"/>
    <col min="5921" max="5921" width="12.625" style="23" customWidth="1"/>
    <col min="5922" max="5922" width="0" style="23" hidden="1" customWidth="1"/>
    <col min="5923" max="5923" width="3.875" style="23" customWidth="1"/>
    <col min="5924" max="5939" width="0" style="23" hidden="1" customWidth="1"/>
    <col min="5940" max="5940" width="1.75" style="23" customWidth="1"/>
    <col min="5941" max="5944" width="3.875" style="23" customWidth="1"/>
    <col min="5945" max="5945" width="0" style="23" hidden="1" customWidth="1"/>
    <col min="5946" max="5947" width="1.875" style="23" customWidth="1"/>
    <col min="5948" max="5948" width="0" style="23" hidden="1" customWidth="1"/>
    <col min="5949" max="5957" width="3.875" style="23" customWidth="1"/>
    <col min="5958" max="5958" width="0" style="23" hidden="1" customWidth="1"/>
    <col min="5959" max="5960" width="1.875" style="23" customWidth="1"/>
    <col min="5961" max="5961" width="0" style="23" hidden="1" customWidth="1"/>
    <col min="5962" max="5965" width="3.875" style="23" customWidth="1"/>
    <col min="5966" max="5966" width="1.875" style="23" customWidth="1"/>
    <col min="5967" max="6029" width="0" style="23" hidden="1" customWidth="1"/>
    <col min="6030" max="6144" width="9" style="23"/>
    <col min="6145" max="6148" width="3.875" style="23" customWidth="1"/>
    <col min="6149" max="6149" width="0" style="23" hidden="1" customWidth="1"/>
    <col min="6150" max="6150" width="3.875" style="23" customWidth="1"/>
    <col min="6151" max="6151" width="0" style="23" hidden="1" customWidth="1"/>
    <col min="6152" max="6152" width="3.875" style="23" customWidth="1"/>
    <col min="6153" max="6153" width="0" style="23" hidden="1" customWidth="1"/>
    <col min="6154" max="6155" width="3.875" style="23" customWidth="1"/>
    <col min="6156" max="6156" width="0" style="23" hidden="1" customWidth="1"/>
    <col min="6157" max="6157" width="3.875" style="23" customWidth="1"/>
    <col min="6158" max="6158" width="0" style="23" hidden="1" customWidth="1"/>
    <col min="6159" max="6159" width="3.875" style="23" customWidth="1"/>
    <col min="6160" max="6160" width="3.75" style="23" customWidth="1"/>
    <col min="6161" max="6161" width="0" style="23" hidden="1" customWidth="1"/>
    <col min="6162" max="6162" width="3.875" style="23" customWidth="1"/>
    <col min="6163" max="6163" width="0" style="23" hidden="1" customWidth="1"/>
    <col min="6164" max="6165" width="3.875" style="23" customWidth="1"/>
    <col min="6166" max="6166" width="0" style="23" hidden="1" customWidth="1"/>
    <col min="6167" max="6167" width="3.875" style="23" customWidth="1"/>
    <col min="6168" max="6168" width="0" style="23" hidden="1" customWidth="1"/>
    <col min="6169" max="6175" width="3.875" style="23" customWidth="1"/>
    <col min="6176" max="6176" width="13.5" style="23" customWidth="1"/>
    <col min="6177" max="6177" width="12.625" style="23" customWidth="1"/>
    <col min="6178" max="6178" width="0" style="23" hidden="1" customWidth="1"/>
    <col min="6179" max="6179" width="3.875" style="23" customWidth="1"/>
    <col min="6180" max="6195" width="0" style="23" hidden="1" customWidth="1"/>
    <col min="6196" max="6196" width="1.75" style="23" customWidth="1"/>
    <col min="6197" max="6200" width="3.875" style="23" customWidth="1"/>
    <col min="6201" max="6201" width="0" style="23" hidden="1" customWidth="1"/>
    <col min="6202" max="6203" width="1.875" style="23" customWidth="1"/>
    <col min="6204" max="6204" width="0" style="23" hidden="1" customWidth="1"/>
    <col min="6205" max="6213" width="3.875" style="23" customWidth="1"/>
    <col min="6214" max="6214" width="0" style="23" hidden="1" customWidth="1"/>
    <col min="6215" max="6216" width="1.875" style="23" customWidth="1"/>
    <col min="6217" max="6217" width="0" style="23" hidden="1" customWidth="1"/>
    <col min="6218" max="6221" width="3.875" style="23" customWidth="1"/>
    <col min="6222" max="6222" width="1.875" style="23" customWidth="1"/>
    <col min="6223" max="6285" width="0" style="23" hidden="1" customWidth="1"/>
    <col min="6286" max="6400" width="9" style="23"/>
    <col min="6401" max="6404" width="3.875" style="23" customWidth="1"/>
    <col min="6405" max="6405" width="0" style="23" hidden="1" customWidth="1"/>
    <col min="6406" max="6406" width="3.875" style="23" customWidth="1"/>
    <col min="6407" max="6407" width="0" style="23" hidden="1" customWidth="1"/>
    <col min="6408" max="6408" width="3.875" style="23" customWidth="1"/>
    <col min="6409" max="6409" width="0" style="23" hidden="1" customWidth="1"/>
    <col min="6410" max="6411" width="3.875" style="23" customWidth="1"/>
    <col min="6412" max="6412" width="0" style="23" hidden="1" customWidth="1"/>
    <col min="6413" max="6413" width="3.875" style="23" customWidth="1"/>
    <col min="6414" max="6414" width="0" style="23" hidden="1" customWidth="1"/>
    <col min="6415" max="6415" width="3.875" style="23" customWidth="1"/>
    <col min="6416" max="6416" width="3.75" style="23" customWidth="1"/>
    <col min="6417" max="6417" width="0" style="23" hidden="1" customWidth="1"/>
    <col min="6418" max="6418" width="3.875" style="23" customWidth="1"/>
    <col min="6419" max="6419" width="0" style="23" hidden="1" customWidth="1"/>
    <col min="6420" max="6421" width="3.875" style="23" customWidth="1"/>
    <col min="6422" max="6422" width="0" style="23" hidden="1" customWidth="1"/>
    <col min="6423" max="6423" width="3.875" style="23" customWidth="1"/>
    <col min="6424" max="6424" width="0" style="23" hidden="1" customWidth="1"/>
    <col min="6425" max="6431" width="3.875" style="23" customWidth="1"/>
    <col min="6432" max="6432" width="13.5" style="23" customWidth="1"/>
    <col min="6433" max="6433" width="12.625" style="23" customWidth="1"/>
    <col min="6434" max="6434" width="0" style="23" hidden="1" customWidth="1"/>
    <col min="6435" max="6435" width="3.875" style="23" customWidth="1"/>
    <col min="6436" max="6451" width="0" style="23" hidden="1" customWidth="1"/>
    <col min="6452" max="6452" width="1.75" style="23" customWidth="1"/>
    <col min="6453" max="6456" width="3.875" style="23" customWidth="1"/>
    <col min="6457" max="6457" width="0" style="23" hidden="1" customWidth="1"/>
    <col min="6458" max="6459" width="1.875" style="23" customWidth="1"/>
    <col min="6460" max="6460" width="0" style="23" hidden="1" customWidth="1"/>
    <col min="6461" max="6469" width="3.875" style="23" customWidth="1"/>
    <col min="6470" max="6470" width="0" style="23" hidden="1" customWidth="1"/>
    <col min="6471" max="6472" width="1.875" style="23" customWidth="1"/>
    <col min="6473" max="6473" width="0" style="23" hidden="1" customWidth="1"/>
    <col min="6474" max="6477" width="3.875" style="23" customWidth="1"/>
    <col min="6478" max="6478" width="1.875" style="23" customWidth="1"/>
    <col min="6479" max="6541" width="0" style="23" hidden="1" customWidth="1"/>
    <col min="6542" max="6656" width="9" style="23"/>
    <col min="6657" max="6660" width="3.875" style="23" customWidth="1"/>
    <col min="6661" max="6661" width="0" style="23" hidden="1" customWidth="1"/>
    <col min="6662" max="6662" width="3.875" style="23" customWidth="1"/>
    <col min="6663" max="6663" width="0" style="23" hidden="1" customWidth="1"/>
    <col min="6664" max="6664" width="3.875" style="23" customWidth="1"/>
    <col min="6665" max="6665" width="0" style="23" hidden="1" customWidth="1"/>
    <col min="6666" max="6667" width="3.875" style="23" customWidth="1"/>
    <col min="6668" max="6668" width="0" style="23" hidden="1" customWidth="1"/>
    <col min="6669" max="6669" width="3.875" style="23" customWidth="1"/>
    <col min="6670" max="6670" width="0" style="23" hidden="1" customWidth="1"/>
    <col min="6671" max="6671" width="3.875" style="23" customWidth="1"/>
    <col min="6672" max="6672" width="3.75" style="23" customWidth="1"/>
    <col min="6673" max="6673" width="0" style="23" hidden="1" customWidth="1"/>
    <col min="6674" max="6674" width="3.875" style="23" customWidth="1"/>
    <col min="6675" max="6675" width="0" style="23" hidden="1" customWidth="1"/>
    <col min="6676" max="6677" width="3.875" style="23" customWidth="1"/>
    <col min="6678" max="6678" width="0" style="23" hidden="1" customWidth="1"/>
    <col min="6679" max="6679" width="3.875" style="23" customWidth="1"/>
    <col min="6680" max="6680" width="0" style="23" hidden="1" customWidth="1"/>
    <col min="6681" max="6687" width="3.875" style="23" customWidth="1"/>
    <col min="6688" max="6688" width="13.5" style="23" customWidth="1"/>
    <col min="6689" max="6689" width="12.625" style="23" customWidth="1"/>
    <col min="6690" max="6690" width="0" style="23" hidden="1" customWidth="1"/>
    <col min="6691" max="6691" width="3.875" style="23" customWidth="1"/>
    <col min="6692" max="6707" width="0" style="23" hidden="1" customWidth="1"/>
    <col min="6708" max="6708" width="1.75" style="23" customWidth="1"/>
    <col min="6709" max="6712" width="3.875" style="23" customWidth="1"/>
    <col min="6713" max="6713" width="0" style="23" hidden="1" customWidth="1"/>
    <col min="6714" max="6715" width="1.875" style="23" customWidth="1"/>
    <col min="6716" max="6716" width="0" style="23" hidden="1" customWidth="1"/>
    <col min="6717" max="6725" width="3.875" style="23" customWidth="1"/>
    <col min="6726" max="6726" width="0" style="23" hidden="1" customWidth="1"/>
    <col min="6727" max="6728" width="1.875" style="23" customWidth="1"/>
    <col min="6729" max="6729" width="0" style="23" hidden="1" customWidth="1"/>
    <col min="6730" max="6733" width="3.875" style="23" customWidth="1"/>
    <col min="6734" max="6734" width="1.875" style="23" customWidth="1"/>
    <col min="6735" max="6797" width="0" style="23" hidden="1" customWidth="1"/>
    <col min="6798" max="6912" width="9" style="23"/>
    <col min="6913" max="6916" width="3.875" style="23" customWidth="1"/>
    <col min="6917" max="6917" width="0" style="23" hidden="1" customWidth="1"/>
    <col min="6918" max="6918" width="3.875" style="23" customWidth="1"/>
    <col min="6919" max="6919" width="0" style="23" hidden="1" customWidth="1"/>
    <col min="6920" max="6920" width="3.875" style="23" customWidth="1"/>
    <col min="6921" max="6921" width="0" style="23" hidden="1" customWidth="1"/>
    <col min="6922" max="6923" width="3.875" style="23" customWidth="1"/>
    <col min="6924" max="6924" width="0" style="23" hidden="1" customWidth="1"/>
    <col min="6925" max="6925" width="3.875" style="23" customWidth="1"/>
    <col min="6926" max="6926" width="0" style="23" hidden="1" customWidth="1"/>
    <col min="6927" max="6927" width="3.875" style="23" customWidth="1"/>
    <col min="6928" max="6928" width="3.75" style="23" customWidth="1"/>
    <col min="6929" max="6929" width="0" style="23" hidden="1" customWidth="1"/>
    <col min="6930" max="6930" width="3.875" style="23" customWidth="1"/>
    <col min="6931" max="6931" width="0" style="23" hidden="1" customWidth="1"/>
    <col min="6932" max="6933" width="3.875" style="23" customWidth="1"/>
    <col min="6934" max="6934" width="0" style="23" hidden="1" customWidth="1"/>
    <col min="6935" max="6935" width="3.875" style="23" customWidth="1"/>
    <col min="6936" max="6936" width="0" style="23" hidden="1" customWidth="1"/>
    <col min="6937" max="6943" width="3.875" style="23" customWidth="1"/>
    <col min="6944" max="6944" width="13.5" style="23" customWidth="1"/>
    <col min="6945" max="6945" width="12.625" style="23" customWidth="1"/>
    <col min="6946" max="6946" width="0" style="23" hidden="1" customWidth="1"/>
    <col min="6947" max="6947" width="3.875" style="23" customWidth="1"/>
    <col min="6948" max="6963" width="0" style="23" hidden="1" customWidth="1"/>
    <col min="6964" max="6964" width="1.75" style="23" customWidth="1"/>
    <col min="6965" max="6968" width="3.875" style="23" customWidth="1"/>
    <col min="6969" max="6969" width="0" style="23" hidden="1" customWidth="1"/>
    <col min="6970" max="6971" width="1.875" style="23" customWidth="1"/>
    <col min="6972" max="6972" width="0" style="23" hidden="1" customWidth="1"/>
    <col min="6973" max="6981" width="3.875" style="23" customWidth="1"/>
    <col min="6982" max="6982" width="0" style="23" hidden="1" customWidth="1"/>
    <col min="6983" max="6984" width="1.875" style="23" customWidth="1"/>
    <col min="6985" max="6985" width="0" style="23" hidden="1" customWidth="1"/>
    <col min="6986" max="6989" width="3.875" style="23" customWidth="1"/>
    <col min="6990" max="6990" width="1.875" style="23" customWidth="1"/>
    <col min="6991" max="7053" width="0" style="23" hidden="1" customWidth="1"/>
    <col min="7054" max="7168" width="9" style="23"/>
    <col min="7169" max="7172" width="3.875" style="23" customWidth="1"/>
    <col min="7173" max="7173" width="0" style="23" hidden="1" customWidth="1"/>
    <col min="7174" max="7174" width="3.875" style="23" customWidth="1"/>
    <col min="7175" max="7175" width="0" style="23" hidden="1" customWidth="1"/>
    <col min="7176" max="7176" width="3.875" style="23" customWidth="1"/>
    <col min="7177" max="7177" width="0" style="23" hidden="1" customWidth="1"/>
    <col min="7178" max="7179" width="3.875" style="23" customWidth="1"/>
    <col min="7180" max="7180" width="0" style="23" hidden="1" customWidth="1"/>
    <col min="7181" max="7181" width="3.875" style="23" customWidth="1"/>
    <col min="7182" max="7182" width="0" style="23" hidden="1" customWidth="1"/>
    <col min="7183" max="7183" width="3.875" style="23" customWidth="1"/>
    <col min="7184" max="7184" width="3.75" style="23" customWidth="1"/>
    <col min="7185" max="7185" width="0" style="23" hidden="1" customWidth="1"/>
    <col min="7186" max="7186" width="3.875" style="23" customWidth="1"/>
    <col min="7187" max="7187" width="0" style="23" hidden="1" customWidth="1"/>
    <col min="7188" max="7189" width="3.875" style="23" customWidth="1"/>
    <col min="7190" max="7190" width="0" style="23" hidden="1" customWidth="1"/>
    <col min="7191" max="7191" width="3.875" style="23" customWidth="1"/>
    <col min="7192" max="7192" width="0" style="23" hidden="1" customWidth="1"/>
    <col min="7193" max="7199" width="3.875" style="23" customWidth="1"/>
    <col min="7200" max="7200" width="13.5" style="23" customWidth="1"/>
    <col min="7201" max="7201" width="12.625" style="23" customWidth="1"/>
    <col min="7202" max="7202" width="0" style="23" hidden="1" customWidth="1"/>
    <col min="7203" max="7203" width="3.875" style="23" customWidth="1"/>
    <col min="7204" max="7219" width="0" style="23" hidden="1" customWidth="1"/>
    <col min="7220" max="7220" width="1.75" style="23" customWidth="1"/>
    <col min="7221" max="7224" width="3.875" style="23" customWidth="1"/>
    <col min="7225" max="7225" width="0" style="23" hidden="1" customWidth="1"/>
    <col min="7226" max="7227" width="1.875" style="23" customWidth="1"/>
    <col min="7228" max="7228" width="0" style="23" hidden="1" customWidth="1"/>
    <col min="7229" max="7237" width="3.875" style="23" customWidth="1"/>
    <col min="7238" max="7238" width="0" style="23" hidden="1" customWidth="1"/>
    <col min="7239" max="7240" width="1.875" style="23" customWidth="1"/>
    <col min="7241" max="7241" width="0" style="23" hidden="1" customWidth="1"/>
    <col min="7242" max="7245" width="3.875" style="23" customWidth="1"/>
    <col min="7246" max="7246" width="1.875" style="23" customWidth="1"/>
    <col min="7247" max="7309" width="0" style="23" hidden="1" customWidth="1"/>
    <col min="7310" max="7424" width="9" style="23"/>
    <col min="7425" max="7428" width="3.875" style="23" customWidth="1"/>
    <col min="7429" max="7429" width="0" style="23" hidden="1" customWidth="1"/>
    <col min="7430" max="7430" width="3.875" style="23" customWidth="1"/>
    <col min="7431" max="7431" width="0" style="23" hidden="1" customWidth="1"/>
    <col min="7432" max="7432" width="3.875" style="23" customWidth="1"/>
    <col min="7433" max="7433" width="0" style="23" hidden="1" customWidth="1"/>
    <col min="7434" max="7435" width="3.875" style="23" customWidth="1"/>
    <col min="7436" max="7436" width="0" style="23" hidden="1" customWidth="1"/>
    <col min="7437" max="7437" width="3.875" style="23" customWidth="1"/>
    <col min="7438" max="7438" width="0" style="23" hidden="1" customWidth="1"/>
    <col min="7439" max="7439" width="3.875" style="23" customWidth="1"/>
    <col min="7440" max="7440" width="3.75" style="23" customWidth="1"/>
    <col min="7441" max="7441" width="0" style="23" hidden="1" customWidth="1"/>
    <col min="7442" max="7442" width="3.875" style="23" customWidth="1"/>
    <col min="7443" max="7443" width="0" style="23" hidden="1" customWidth="1"/>
    <col min="7444" max="7445" width="3.875" style="23" customWidth="1"/>
    <col min="7446" max="7446" width="0" style="23" hidden="1" customWidth="1"/>
    <col min="7447" max="7447" width="3.875" style="23" customWidth="1"/>
    <col min="7448" max="7448" width="0" style="23" hidden="1" customWidth="1"/>
    <col min="7449" max="7455" width="3.875" style="23" customWidth="1"/>
    <col min="7456" max="7456" width="13.5" style="23" customWidth="1"/>
    <col min="7457" max="7457" width="12.625" style="23" customWidth="1"/>
    <col min="7458" max="7458" width="0" style="23" hidden="1" customWidth="1"/>
    <col min="7459" max="7459" width="3.875" style="23" customWidth="1"/>
    <col min="7460" max="7475" width="0" style="23" hidden="1" customWidth="1"/>
    <col min="7476" max="7476" width="1.75" style="23" customWidth="1"/>
    <col min="7477" max="7480" width="3.875" style="23" customWidth="1"/>
    <col min="7481" max="7481" width="0" style="23" hidden="1" customWidth="1"/>
    <col min="7482" max="7483" width="1.875" style="23" customWidth="1"/>
    <col min="7484" max="7484" width="0" style="23" hidden="1" customWidth="1"/>
    <col min="7485" max="7493" width="3.875" style="23" customWidth="1"/>
    <col min="7494" max="7494" width="0" style="23" hidden="1" customWidth="1"/>
    <col min="7495" max="7496" width="1.875" style="23" customWidth="1"/>
    <col min="7497" max="7497" width="0" style="23" hidden="1" customWidth="1"/>
    <col min="7498" max="7501" width="3.875" style="23" customWidth="1"/>
    <col min="7502" max="7502" width="1.875" style="23" customWidth="1"/>
    <col min="7503" max="7565" width="0" style="23" hidden="1" customWidth="1"/>
    <col min="7566" max="7680" width="9" style="23"/>
    <col min="7681" max="7684" width="3.875" style="23" customWidth="1"/>
    <col min="7685" max="7685" width="0" style="23" hidden="1" customWidth="1"/>
    <col min="7686" max="7686" width="3.875" style="23" customWidth="1"/>
    <col min="7687" max="7687" width="0" style="23" hidden="1" customWidth="1"/>
    <col min="7688" max="7688" width="3.875" style="23" customWidth="1"/>
    <col min="7689" max="7689" width="0" style="23" hidden="1" customWidth="1"/>
    <col min="7690" max="7691" width="3.875" style="23" customWidth="1"/>
    <col min="7692" max="7692" width="0" style="23" hidden="1" customWidth="1"/>
    <col min="7693" max="7693" width="3.875" style="23" customWidth="1"/>
    <col min="7694" max="7694" width="0" style="23" hidden="1" customWidth="1"/>
    <col min="7695" max="7695" width="3.875" style="23" customWidth="1"/>
    <col min="7696" max="7696" width="3.75" style="23" customWidth="1"/>
    <col min="7697" max="7697" width="0" style="23" hidden="1" customWidth="1"/>
    <col min="7698" max="7698" width="3.875" style="23" customWidth="1"/>
    <col min="7699" max="7699" width="0" style="23" hidden="1" customWidth="1"/>
    <col min="7700" max="7701" width="3.875" style="23" customWidth="1"/>
    <col min="7702" max="7702" width="0" style="23" hidden="1" customWidth="1"/>
    <col min="7703" max="7703" width="3.875" style="23" customWidth="1"/>
    <col min="7704" max="7704" width="0" style="23" hidden="1" customWidth="1"/>
    <col min="7705" max="7711" width="3.875" style="23" customWidth="1"/>
    <col min="7712" max="7712" width="13.5" style="23" customWidth="1"/>
    <col min="7713" max="7713" width="12.625" style="23" customWidth="1"/>
    <col min="7714" max="7714" width="0" style="23" hidden="1" customWidth="1"/>
    <col min="7715" max="7715" width="3.875" style="23" customWidth="1"/>
    <col min="7716" max="7731" width="0" style="23" hidden="1" customWidth="1"/>
    <col min="7732" max="7732" width="1.75" style="23" customWidth="1"/>
    <col min="7733" max="7736" width="3.875" style="23" customWidth="1"/>
    <col min="7737" max="7737" width="0" style="23" hidden="1" customWidth="1"/>
    <col min="7738" max="7739" width="1.875" style="23" customWidth="1"/>
    <col min="7740" max="7740" width="0" style="23" hidden="1" customWidth="1"/>
    <col min="7741" max="7749" width="3.875" style="23" customWidth="1"/>
    <col min="7750" max="7750" width="0" style="23" hidden="1" customWidth="1"/>
    <col min="7751" max="7752" width="1.875" style="23" customWidth="1"/>
    <col min="7753" max="7753" width="0" style="23" hidden="1" customWidth="1"/>
    <col min="7754" max="7757" width="3.875" style="23" customWidth="1"/>
    <col min="7758" max="7758" width="1.875" style="23" customWidth="1"/>
    <col min="7759" max="7821" width="0" style="23" hidden="1" customWidth="1"/>
    <col min="7822" max="7936" width="9" style="23"/>
    <col min="7937" max="7940" width="3.875" style="23" customWidth="1"/>
    <col min="7941" max="7941" width="0" style="23" hidden="1" customWidth="1"/>
    <col min="7942" max="7942" width="3.875" style="23" customWidth="1"/>
    <col min="7943" max="7943" width="0" style="23" hidden="1" customWidth="1"/>
    <col min="7944" max="7944" width="3.875" style="23" customWidth="1"/>
    <col min="7945" max="7945" width="0" style="23" hidden="1" customWidth="1"/>
    <col min="7946" max="7947" width="3.875" style="23" customWidth="1"/>
    <col min="7948" max="7948" width="0" style="23" hidden="1" customWidth="1"/>
    <col min="7949" max="7949" width="3.875" style="23" customWidth="1"/>
    <col min="7950" max="7950" width="0" style="23" hidden="1" customWidth="1"/>
    <col min="7951" max="7951" width="3.875" style="23" customWidth="1"/>
    <col min="7952" max="7952" width="3.75" style="23" customWidth="1"/>
    <col min="7953" max="7953" width="0" style="23" hidden="1" customWidth="1"/>
    <col min="7954" max="7954" width="3.875" style="23" customWidth="1"/>
    <col min="7955" max="7955" width="0" style="23" hidden="1" customWidth="1"/>
    <col min="7956" max="7957" width="3.875" style="23" customWidth="1"/>
    <col min="7958" max="7958" width="0" style="23" hidden="1" customWidth="1"/>
    <col min="7959" max="7959" width="3.875" style="23" customWidth="1"/>
    <col min="7960" max="7960" width="0" style="23" hidden="1" customWidth="1"/>
    <col min="7961" max="7967" width="3.875" style="23" customWidth="1"/>
    <col min="7968" max="7968" width="13.5" style="23" customWidth="1"/>
    <col min="7969" max="7969" width="12.625" style="23" customWidth="1"/>
    <col min="7970" max="7970" width="0" style="23" hidden="1" customWidth="1"/>
    <col min="7971" max="7971" width="3.875" style="23" customWidth="1"/>
    <col min="7972" max="7987" width="0" style="23" hidden="1" customWidth="1"/>
    <col min="7988" max="7988" width="1.75" style="23" customWidth="1"/>
    <col min="7989" max="7992" width="3.875" style="23" customWidth="1"/>
    <col min="7993" max="7993" width="0" style="23" hidden="1" customWidth="1"/>
    <col min="7994" max="7995" width="1.875" style="23" customWidth="1"/>
    <col min="7996" max="7996" width="0" style="23" hidden="1" customWidth="1"/>
    <col min="7997" max="8005" width="3.875" style="23" customWidth="1"/>
    <col min="8006" max="8006" width="0" style="23" hidden="1" customWidth="1"/>
    <col min="8007" max="8008" width="1.875" style="23" customWidth="1"/>
    <col min="8009" max="8009" width="0" style="23" hidden="1" customWidth="1"/>
    <col min="8010" max="8013" width="3.875" style="23" customWidth="1"/>
    <col min="8014" max="8014" width="1.875" style="23" customWidth="1"/>
    <col min="8015" max="8077" width="0" style="23" hidden="1" customWidth="1"/>
    <col min="8078" max="8192" width="9" style="23"/>
    <col min="8193" max="8196" width="3.875" style="23" customWidth="1"/>
    <col min="8197" max="8197" width="0" style="23" hidden="1" customWidth="1"/>
    <col min="8198" max="8198" width="3.875" style="23" customWidth="1"/>
    <col min="8199" max="8199" width="0" style="23" hidden="1" customWidth="1"/>
    <col min="8200" max="8200" width="3.875" style="23" customWidth="1"/>
    <col min="8201" max="8201" width="0" style="23" hidden="1" customWidth="1"/>
    <col min="8202" max="8203" width="3.875" style="23" customWidth="1"/>
    <col min="8204" max="8204" width="0" style="23" hidden="1" customWidth="1"/>
    <col min="8205" max="8205" width="3.875" style="23" customWidth="1"/>
    <col min="8206" max="8206" width="0" style="23" hidden="1" customWidth="1"/>
    <col min="8207" max="8207" width="3.875" style="23" customWidth="1"/>
    <col min="8208" max="8208" width="3.75" style="23" customWidth="1"/>
    <col min="8209" max="8209" width="0" style="23" hidden="1" customWidth="1"/>
    <col min="8210" max="8210" width="3.875" style="23" customWidth="1"/>
    <col min="8211" max="8211" width="0" style="23" hidden="1" customWidth="1"/>
    <col min="8212" max="8213" width="3.875" style="23" customWidth="1"/>
    <col min="8214" max="8214" width="0" style="23" hidden="1" customWidth="1"/>
    <col min="8215" max="8215" width="3.875" style="23" customWidth="1"/>
    <col min="8216" max="8216" width="0" style="23" hidden="1" customWidth="1"/>
    <col min="8217" max="8223" width="3.875" style="23" customWidth="1"/>
    <col min="8224" max="8224" width="13.5" style="23" customWidth="1"/>
    <col min="8225" max="8225" width="12.625" style="23" customWidth="1"/>
    <col min="8226" max="8226" width="0" style="23" hidden="1" customWidth="1"/>
    <col min="8227" max="8227" width="3.875" style="23" customWidth="1"/>
    <col min="8228" max="8243" width="0" style="23" hidden="1" customWidth="1"/>
    <col min="8244" max="8244" width="1.75" style="23" customWidth="1"/>
    <col min="8245" max="8248" width="3.875" style="23" customWidth="1"/>
    <col min="8249" max="8249" width="0" style="23" hidden="1" customWidth="1"/>
    <col min="8250" max="8251" width="1.875" style="23" customWidth="1"/>
    <col min="8252" max="8252" width="0" style="23" hidden="1" customWidth="1"/>
    <col min="8253" max="8261" width="3.875" style="23" customWidth="1"/>
    <col min="8262" max="8262" width="0" style="23" hidden="1" customWidth="1"/>
    <col min="8263" max="8264" width="1.875" style="23" customWidth="1"/>
    <col min="8265" max="8265" width="0" style="23" hidden="1" customWidth="1"/>
    <col min="8266" max="8269" width="3.875" style="23" customWidth="1"/>
    <col min="8270" max="8270" width="1.875" style="23" customWidth="1"/>
    <col min="8271" max="8333" width="0" style="23" hidden="1" customWidth="1"/>
    <col min="8334" max="8448" width="9" style="23"/>
    <col min="8449" max="8452" width="3.875" style="23" customWidth="1"/>
    <col min="8453" max="8453" width="0" style="23" hidden="1" customWidth="1"/>
    <col min="8454" max="8454" width="3.875" style="23" customWidth="1"/>
    <col min="8455" max="8455" width="0" style="23" hidden="1" customWidth="1"/>
    <col min="8456" max="8456" width="3.875" style="23" customWidth="1"/>
    <col min="8457" max="8457" width="0" style="23" hidden="1" customWidth="1"/>
    <col min="8458" max="8459" width="3.875" style="23" customWidth="1"/>
    <col min="8460" max="8460" width="0" style="23" hidden="1" customWidth="1"/>
    <col min="8461" max="8461" width="3.875" style="23" customWidth="1"/>
    <col min="8462" max="8462" width="0" style="23" hidden="1" customWidth="1"/>
    <col min="8463" max="8463" width="3.875" style="23" customWidth="1"/>
    <col min="8464" max="8464" width="3.75" style="23" customWidth="1"/>
    <col min="8465" max="8465" width="0" style="23" hidden="1" customWidth="1"/>
    <col min="8466" max="8466" width="3.875" style="23" customWidth="1"/>
    <col min="8467" max="8467" width="0" style="23" hidden="1" customWidth="1"/>
    <col min="8468" max="8469" width="3.875" style="23" customWidth="1"/>
    <col min="8470" max="8470" width="0" style="23" hidden="1" customWidth="1"/>
    <col min="8471" max="8471" width="3.875" style="23" customWidth="1"/>
    <col min="8472" max="8472" width="0" style="23" hidden="1" customWidth="1"/>
    <col min="8473" max="8479" width="3.875" style="23" customWidth="1"/>
    <col min="8480" max="8480" width="13.5" style="23" customWidth="1"/>
    <col min="8481" max="8481" width="12.625" style="23" customWidth="1"/>
    <col min="8482" max="8482" width="0" style="23" hidden="1" customWidth="1"/>
    <col min="8483" max="8483" width="3.875" style="23" customWidth="1"/>
    <col min="8484" max="8499" width="0" style="23" hidden="1" customWidth="1"/>
    <col min="8500" max="8500" width="1.75" style="23" customWidth="1"/>
    <col min="8501" max="8504" width="3.875" style="23" customWidth="1"/>
    <col min="8505" max="8505" width="0" style="23" hidden="1" customWidth="1"/>
    <col min="8506" max="8507" width="1.875" style="23" customWidth="1"/>
    <col min="8508" max="8508" width="0" style="23" hidden="1" customWidth="1"/>
    <col min="8509" max="8517" width="3.875" style="23" customWidth="1"/>
    <col min="8518" max="8518" width="0" style="23" hidden="1" customWidth="1"/>
    <col min="8519" max="8520" width="1.875" style="23" customWidth="1"/>
    <col min="8521" max="8521" width="0" style="23" hidden="1" customWidth="1"/>
    <col min="8522" max="8525" width="3.875" style="23" customWidth="1"/>
    <col min="8526" max="8526" width="1.875" style="23" customWidth="1"/>
    <col min="8527" max="8589" width="0" style="23" hidden="1" customWidth="1"/>
    <col min="8590" max="8704" width="9" style="23"/>
    <col min="8705" max="8708" width="3.875" style="23" customWidth="1"/>
    <col min="8709" max="8709" width="0" style="23" hidden="1" customWidth="1"/>
    <col min="8710" max="8710" width="3.875" style="23" customWidth="1"/>
    <col min="8711" max="8711" width="0" style="23" hidden="1" customWidth="1"/>
    <col min="8712" max="8712" width="3.875" style="23" customWidth="1"/>
    <col min="8713" max="8713" width="0" style="23" hidden="1" customWidth="1"/>
    <col min="8714" max="8715" width="3.875" style="23" customWidth="1"/>
    <col min="8716" max="8716" width="0" style="23" hidden="1" customWidth="1"/>
    <col min="8717" max="8717" width="3.875" style="23" customWidth="1"/>
    <col min="8718" max="8718" width="0" style="23" hidden="1" customWidth="1"/>
    <col min="8719" max="8719" width="3.875" style="23" customWidth="1"/>
    <col min="8720" max="8720" width="3.75" style="23" customWidth="1"/>
    <col min="8721" max="8721" width="0" style="23" hidden="1" customWidth="1"/>
    <col min="8722" max="8722" width="3.875" style="23" customWidth="1"/>
    <col min="8723" max="8723" width="0" style="23" hidden="1" customWidth="1"/>
    <col min="8724" max="8725" width="3.875" style="23" customWidth="1"/>
    <col min="8726" max="8726" width="0" style="23" hidden="1" customWidth="1"/>
    <col min="8727" max="8727" width="3.875" style="23" customWidth="1"/>
    <col min="8728" max="8728" width="0" style="23" hidden="1" customWidth="1"/>
    <col min="8729" max="8735" width="3.875" style="23" customWidth="1"/>
    <col min="8736" max="8736" width="13.5" style="23" customWidth="1"/>
    <col min="8737" max="8737" width="12.625" style="23" customWidth="1"/>
    <col min="8738" max="8738" width="0" style="23" hidden="1" customWidth="1"/>
    <col min="8739" max="8739" width="3.875" style="23" customWidth="1"/>
    <col min="8740" max="8755" width="0" style="23" hidden="1" customWidth="1"/>
    <col min="8756" max="8756" width="1.75" style="23" customWidth="1"/>
    <col min="8757" max="8760" width="3.875" style="23" customWidth="1"/>
    <col min="8761" max="8761" width="0" style="23" hidden="1" customWidth="1"/>
    <col min="8762" max="8763" width="1.875" style="23" customWidth="1"/>
    <col min="8764" max="8764" width="0" style="23" hidden="1" customWidth="1"/>
    <col min="8765" max="8773" width="3.875" style="23" customWidth="1"/>
    <col min="8774" max="8774" width="0" style="23" hidden="1" customWidth="1"/>
    <col min="8775" max="8776" width="1.875" style="23" customWidth="1"/>
    <col min="8777" max="8777" width="0" style="23" hidden="1" customWidth="1"/>
    <col min="8778" max="8781" width="3.875" style="23" customWidth="1"/>
    <col min="8782" max="8782" width="1.875" style="23" customWidth="1"/>
    <col min="8783" max="8845" width="0" style="23" hidden="1" customWidth="1"/>
    <col min="8846" max="8960" width="9" style="23"/>
    <col min="8961" max="8964" width="3.875" style="23" customWidth="1"/>
    <col min="8965" max="8965" width="0" style="23" hidden="1" customWidth="1"/>
    <col min="8966" max="8966" width="3.875" style="23" customWidth="1"/>
    <col min="8967" max="8967" width="0" style="23" hidden="1" customWidth="1"/>
    <col min="8968" max="8968" width="3.875" style="23" customWidth="1"/>
    <col min="8969" max="8969" width="0" style="23" hidden="1" customWidth="1"/>
    <col min="8970" max="8971" width="3.875" style="23" customWidth="1"/>
    <col min="8972" max="8972" width="0" style="23" hidden="1" customWidth="1"/>
    <col min="8973" max="8973" width="3.875" style="23" customWidth="1"/>
    <col min="8974" max="8974" width="0" style="23" hidden="1" customWidth="1"/>
    <col min="8975" max="8975" width="3.875" style="23" customWidth="1"/>
    <col min="8976" max="8976" width="3.75" style="23" customWidth="1"/>
    <col min="8977" max="8977" width="0" style="23" hidden="1" customWidth="1"/>
    <col min="8978" max="8978" width="3.875" style="23" customWidth="1"/>
    <col min="8979" max="8979" width="0" style="23" hidden="1" customWidth="1"/>
    <col min="8980" max="8981" width="3.875" style="23" customWidth="1"/>
    <col min="8982" max="8982" width="0" style="23" hidden="1" customWidth="1"/>
    <col min="8983" max="8983" width="3.875" style="23" customWidth="1"/>
    <col min="8984" max="8984" width="0" style="23" hidden="1" customWidth="1"/>
    <col min="8985" max="8991" width="3.875" style="23" customWidth="1"/>
    <col min="8992" max="8992" width="13.5" style="23" customWidth="1"/>
    <col min="8993" max="8993" width="12.625" style="23" customWidth="1"/>
    <col min="8994" max="8994" width="0" style="23" hidden="1" customWidth="1"/>
    <col min="8995" max="8995" width="3.875" style="23" customWidth="1"/>
    <col min="8996" max="9011" width="0" style="23" hidden="1" customWidth="1"/>
    <col min="9012" max="9012" width="1.75" style="23" customWidth="1"/>
    <col min="9013" max="9016" width="3.875" style="23" customWidth="1"/>
    <col min="9017" max="9017" width="0" style="23" hidden="1" customWidth="1"/>
    <col min="9018" max="9019" width="1.875" style="23" customWidth="1"/>
    <col min="9020" max="9020" width="0" style="23" hidden="1" customWidth="1"/>
    <col min="9021" max="9029" width="3.875" style="23" customWidth="1"/>
    <col min="9030" max="9030" width="0" style="23" hidden="1" customWidth="1"/>
    <col min="9031" max="9032" width="1.875" style="23" customWidth="1"/>
    <col min="9033" max="9033" width="0" style="23" hidden="1" customWidth="1"/>
    <col min="9034" max="9037" width="3.875" style="23" customWidth="1"/>
    <col min="9038" max="9038" width="1.875" style="23" customWidth="1"/>
    <col min="9039" max="9101" width="0" style="23" hidden="1" customWidth="1"/>
    <col min="9102" max="9216" width="9" style="23"/>
    <col min="9217" max="9220" width="3.875" style="23" customWidth="1"/>
    <col min="9221" max="9221" width="0" style="23" hidden="1" customWidth="1"/>
    <col min="9222" max="9222" width="3.875" style="23" customWidth="1"/>
    <col min="9223" max="9223" width="0" style="23" hidden="1" customWidth="1"/>
    <col min="9224" max="9224" width="3.875" style="23" customWidth="1"/>
    <col min="9225" max="9225" width="0" style="23" hidden="1" customWidth="1"/>
    <col min="9226" max="9227" width="3.875" style="23" customWidth="1"/>
    <col min="9228" max="9228" width="0" style="23" hidden="1" customWidth="1"/>
    <col min="9229" max="9229" width="3.875" style="23" customWidth="1"/>
    <col min="9230" max="9230" width="0" style="23" hidden="1" customWidth="1"/>
    <col min="9231" max="9231" width="3.875" style="23" customWidth="1"/>
    <col min="9232" max="9232" width="3.75" style="23" customWidth="1"/>
    <col min="9233" max="9233" width="0" style="23" hidden="1" customWidth="1"/>
    <col min="9234" max="9234" width="3.875" style="23" customWidth="1"/>
    <col min="9235" max="9235" width="0" style="23" hidden="1" customWidth="1"/>
    <col min="9236" max="9237" width="3.875" style="23" customWidth="1"/>
    <col min="9238" max="9238" width="0" style="23" hidden="1" customWidth="1"/>
    <col min="9239" max="9239" width="3.875" style="23" customWidth="1"/>
    <col min="9240" max="9240" width="0" style="23" hidden="1" customWidth="1"/>
    <col min="9241" max="9247" width="3.875" style="23" customWidth="1"/>
    <col min="9248" max="9248" width="13.5" style="23" customWidth="1"/>
    <col min="9249" max="9249" width="12.625" style="23" customWidth="1"/>
    <col min="9250" max="9250" width="0" style="23" hidden="1" customWidth="1"/>
    <col min="9251" max="9251" width="3.875" style="23" customWidth="1"/>
    <col min="9252" max="9267" width="0" style="23" hidden="1" customWidth="1"/>
    <col min="9268" max="9268" width="1.75" style="23" customWidth="1"/>
    <col min="9269" max="9272" width="3.875" style="23" customWidth="1"/>
    <col min="9273" max="9273" width="0" style="23" hidden="1" customWidth="1"/>
    <col min="9274" max="9275" width="1.875" style="23" customWidth="1"/>
    <col min="9276" max="9276" width="0" style="23" hidden="1" customWidth="1"/>
    <col min="9277" max="9285" width="3.875" style="23" customWidth="1"/>
    <col min="9286" max="9286" width="0" style="23" hidden="1" customWidth="1"/>
    <col min="9287" max="9288" width="1.875" style="23" customWidth="1"/>
    <col min="9289" max="9289" width="0" style="23" hidden="1" customWidth="1"/>
    <col min="9290" max="9293" width="3.875" style="23" customWidth="1"/>
    <col min="9294" max="9294" width="1.875" style="23" customWidth="1"/>
    <col min="9295" max="9357" width="0" style="23" hidden="1" customWidth="1"/>
    <col min="9358" max="9472" width="9" style="23"/>
    <col min="9473" max="9476" width="3.875" style="23" customWidth="1"/>
    <col min="9477" max="9477" width="0" style="23" hidden="1" customWidth="1"/>
    <col min="9478" max="9478" width="3.875" style="23" customWidth="1"/>
    <col min="9479" max="9479" width="0" style="23" hidden="1" customWidth="1"/>
    <col min="9480" max="9480" width="3.875" style="23" customWidth="1"/>
    <col min="9481" max="9481" width="0" style="23" hidden="1" customWidth="1"/>
    <col min="9482" max="9483" width="3.875" style="23" customWidth="1"/>
    <col min="9484" max="9484" width="0" style="23" hidden="1" customWidth="1"/>
    <col min="9485" max="9485" width="3.875" style="23" customWidth="1"/>
    <col min="9486" max="9486" width="0" style="23" hidden="1" customWidth="1"/>
    <col min="9487" max="9487" width="3.875" style="23" customWidth="1"/>
    <col min="9488" max="9488" width="3.75" style="23" customWidth="1"/>
    <col min="9489" max="9489" width="0" style="23" hidden="1" customWidth="1"/>
    <col min="9490" max="9490" width="3.875" style="23" customWidth="1"/>
    <col min="9491" max="9491" width="0" style="23" hidden="1" customWidth="1"/>
    <col min="9492" max="9493" width="3.875" style="23" customWidth="1"/>
    <col min="9494" max="9494" width="0" style="23" hidden="1" customWidth="1"/>
    <col min="9495" max="9495" width="3.875" style="23" customWidth="1"/>
    <col min="9496" max="9496" width="0" style="23" hidden="1" customWidth="1"/>
    <col min="9497" max="9503" width="3.875" style="23" customWidth="1"/>
    <col min="9504" max="9504" width="13.5" style="23" customWidth="1"/>
    <col min="9505" max="9505" width="12.625" style="23" customWidth="1"/>
    <col min="9506" max="9506" width="0" style="23" hidden="1" customWidth="1"/>
    <col min="9507" max="9507" width="3.875" style="23" customWidth="1"/>
    <col min="9508" max="9523" width="0" style="23" hidden="1" customWidth="1"/>
    <col min="9524" max="9524" width="1.75" style="23" customWidth="1"/>
    <col min="9525" max="9528" width="3.875" style="23" customWidth="1"/>
    <col min="9529" max="9529" width="0" style="23" hidden="1" customWidth="1"/>
    <col min="9530" max="9531" width="1.875" style="23" customWidth="1"/>
    <col min="9532" max="9532" width="0" style="23" hidden="1" customWidth="1"/>
    <col min="9533" max="9541" width="3.875" style="23" customWidth="1"/>
    <col min="9542" max="9542" width="0" style="23" hidden="1" customWidth="1"/>
    <col min="9543" max="9544" width="1.875" style="23" customWidth="1"/>
    <col min="9545" max="9545" width="0" style="23" hidden="1" customWidth="1"/>
    <col min="9546" max="9549" width="3.875" style="23" customWidth="1"/>
    <col min="9550" max="9550" width="1.875" style="23" customWidth="1"/>
    <col min="9551" max="9613" width="0" style="23" hidden="1" customWidth="1"/>
    <col min="9614" max="9728" width="9" style="23"/>
    <col min="9729" max="9732" width="3.875" style="23" customWidth="1"/>
    <col min="9733" max="9733" width="0" style="23" hidden="1" customWidth="1"/>
    <col min="9734" max="9734" width="3.875" style="23" customWidth="1"/>
    <col min="9735" max="9735" width="0" style="23" hidden="1" customWidth="1"/>
    <col min="9736" max="9736" width="3.875" style="23" customWidth="1"/>
    <col min="9737" max="9737" width="0" style="23" hidden="1" customWidth="1"/>
    <col min="9738" max="9739" width="3.875" style="23" customWidth="1"/>
    <col min="9740" max="9740" width="0" style="23" hidden="1" customWidth="1"/>
    <col min="9741" max="9741" width="3.875" style="23" customWidth="1"/>
    <col min="9742" max="9742" width="0" style="23" hidden="1" customWidth="1"/>
    <col min="9743" max="9743" width="3.875" style="23" customWidth="1"/>
    <col min="9744" max="9744" width="3.75" style="23" customWidth="1"/>
    <col min="9745" max="9745" width="0" style="23" hidden="1" customWidth="1"/>
    <col min="9746" max="9746" width="3.875" style="23" customWidth="1"/>
    <col min="9747" max="9747" width="0" style="23" hidden="1" customWidth="1"/>
    <col min="9748" max="9749" width="3.875" style="23" customWidth="1"/>
    <col min="9750" max="9750" width="0" style="23" hidden="1" customWidth="1"/>
    <col min="9751" max="9751" width="3.875" style="23" customWidth="1"/>
    <col min="9752" max="9752" width="0" style="23" hidden="1" customWidth="1"/>
    <col min="9753" max="9759" width="3.875" style="23" customWidth="1"/>
    <col min="9760" max="9760" width="13.5" style="23" customWidth="1"/>
    <col min="9761" max="9761" width="12.625" style="23" customWidth="1"/>
    <col min="9762" max="9762" width="0" style="23" hidden="1" customWidth="1"/>
    <col min="9763" max="9763" width="3.875" style="23" customWidth="1"/>
    <col min="9764" max="9779" width="0" style="23" hidden="1" customWidth="1"/>
    <col min="9780" max="9780" width="1.75" style="23" customWidth="1"/>
    <col min="9781" max="9784" width="3.875" style="23" customWidth="1"/>
    <col min="9785" max="9785" width="0" style="23" hidden="1" customWidth="1"/>
    <col min="9786" max="9787" width="1.875" style="23" customWidth="1"/>
    <col min="9788" max="9788" width="0" style="23" hidden="1" customWidth="1"/>
    <col min="9789" max="9797" width="3.875" style="23" customWidth="1"/>
    <col min="9798" max="9798" width="0" style="23" hidden="1" customWidth="1"/>
    <col min="9799" max="9800" width="1.875" style="23" customWidth="1"/>
    <col min="9801" max="9801" width="0" style="23" hidden="1" customWidth="1"/>
    <col min="9802" max="9805" width="3.875" style="23" customWidth="1"/>
    <col min="9806" max="9806" width="1.875" style="23" customWidth="1"/>
    <col min="9807" max="9869" width="0" style="23" hidden="1" customWidth="1"/>
    <col min="9870" max="9984" width="9" style="23"/>
    <col min="9985" max="9988" width="3.875" style="23" customWidth="1"/>
    <col min="9989" max="9989" width="0" style="23" hidden="1" customWidth="1"/>
    <col min="9990" max="9990" width="3.875" style="23" customWidth="1"/>
    <col min="9991" max="9991" width="0" style="23" hidden="1" customWidth="1"/>
    <col min="9992" max="9992" width="3.875" style="23" customWidth="1"/>
    <col min="9993" max="9993" width="0" style="23" hidden="1" customWidth="1"/>
    <col min="9994" max="9995" width="3.875" style="23" customWidth="1"/>
    <col min="9996" max="9996" width="0" style="23" hidden="1" customWidth="1"/>
    <col min="9997" max="9997" width="3.875" style="23" customWidth="1"/>
    <col min="9998" max="9998" width="0" style="23" hidden="1" customWidth="1"/>
    <col min="9999" max="9999" width="3.875" style="23" customWidth="1"/>
    <col min="10000" max="10000" width="3.75" style="23" customWidth="1"/>
    <col min="10001" max="10001" width="0" style="23" hidden="1" customWidth="1"/>
    <col min="10002" max="10002" width="3.875" style="23" customWidth="1"/>
    <col min="10003" max="10003" width="0" style="23" hidden="1" customWidth="1"/>
    <col min="10004" max="10005" width="3.875" style="23" customWidth="1"/>
    <col min="10006" max="10006" width="0" style="23" hidden="1" customWidth="1"/>
    <col min="10007" max="10007" width="3.875" style="23" customWidth="1"/>
    <col min="10008" max="10008" width="0" style="23" hidden="1" customWidth="1"/>
    <col min="10009" max="10015" width="3.875" style="23" customWidth="1"/>
    <col min="10016" max="10016" width="13.5" style="23" customWidth="1"/>
    <col min="10017" max="10017" width="12.625" style="23" customWidth="1"/>
    <col min="10018" max="10018" width="0" style="23" hidden="1" customWidth="1"/>
    <col min="10019" max="10019" width="3.875" style="23" customWidth="1"/>
    <col min="10020" max="10035" width="0" style="23" hidden="1" customWidth="1"/>
    <col min="10036" max="10036" width="1.75" style="23" customWidth="1"/>
    <col min="10037" max="10040" width="3.875" style="23" customWidth="1"/>
    <col min="10041" max="10041" width="0" style="23" hidden="1" customWidth="1"/>
    <col min="10042" max="10043" width="1.875" style="23" customWidth="1"/>
    <col min="10044" max="10044" width="0" style="23" hidden="1" customWidth="1"/>
    <col min="10045" max="10053" width="3.875" style="23" customWidth="1"/>
    <col min="10054" max="10054" width="0" style="23" hidden="1" customWidth="1"/>
    <col min="10055" max="10056" width="1.875" style="23" customWidth="1"/>
    <col min="10057" max="10057" width="0" style="23" hidden="1" customWidth="1"/>
    <col min="10058" max="10061" width="3.875" style="23" customWidth="1"/>
    <col min="10062" max="10062" width="1.875" style="23" customWidth="1"/>
    <col min="10063" max="10125" width="0" style="23" hidden="1" customWidth="1"/>
    <col min="10126" max="10240" width="9" style="23"/>
    <col min="10241" max="10244" width="3.875" style="23" customWidth="1"/>
    <col min="10245" max="10245" width="0" style="23" hidden="1" customWidth="1"/>
    <col min="10246" max="10246" width="3.875" style="23" customWidth="1"/>
    <col min="10247" max="10247" width="0" style="23" hidden="1" customWidth="1"/>
    <col min="10248" max="10248" width="3.875" style="23" customWidth="1"/>
    <col min="10249" max="10249" width="0" style="23" hidden="1" customWidth="1"/>
    <col min="10250" max="10251" width="3.875" style="23" customWidth="1"/>
    <col min="10252" max="10252" width="0" style="23" hidden="1" customWidth="1"/>
    <col min="10253" max="10253" width="3.875" style="23" customWidth="1"/>
    <col min="10254" max="10254" width="0" style="23" hidden="1" customWidth="1"/>
    <col min="10255" max="10255" width="3.875" style="23" customWidth="1"/>
    <col min="10256" max="10256" width="3.75" style="23" customWidth="1"/>
    <col min="10257" max="10257" width="0" style="23" hidden="1" customWidth="1"/>
    <col min="10258" max="10258" width="3.875" style="23" customWidth="1"/>
    <col min="10259" max="10259" width="0" style="23" hidden="1" customWidth="1"/>
    <col min="10260" max="10261" width="3.875" style="23" customWidth="1"/>
    <col min="10262" max="10262" width="0" style="23" hidden="1" customWidth="1"/>
    <col min="10263" max="10263" width="3.875" style="23" customWidth="1"/>
    <col min="10264" max="10264" width="0" style="23" hidden="1" customWidth="1"/>
    <col min="10265" max="10271" width="3.875" style="23" customWidth="1"/>
    <col min="10272" max="10272" width="13.5" style="23" customWidth="1"/>
    <col min="10273" max="10273" width="12.625" style="23" customWidth="1"/>
    <col min="10274" max="10274" width="0" style="23" hidden="1" customWidth="1"/>
    <col min="10275" max="10275" width="3.875" style="23" customWidth="1"/>
    <col min="10276" max="10291" width="0" style="23" hidden="1" customWidth="1"/>
    <col min="10292" max="10292" width="1.75" style="23" customWidth="1"/>
    <col min="10293" max="10296" width="3.875" style="23" customWidth="1"/>
    <col min="10297" max="10297" width="0" style="23" hidden="1" customWidth="1"/>
    <col min="10298" max="10299" width="1.875" style="23" customWidth="1"/>
    <col min="10300" max="10300" width="0" style="23" hidden="1" customWidth="1"/>
    <col min="10301" max="10309" width="3.875" style="23" customWidth="1"/>
    <col min="10310" max="10310" width="0" style="23" hidden="1" customWidth="1"/>
    <col min="10311" max="10312" width="1.875" style="23" customWidth="1"/>
    <col min="10313" max="10313" width="0" style="23" hidden="1" customWidth="1"/>
    <col min="10314" max="10317" width="3.875" style="23" customWidth="1"/>
    <col min="10318" max="10318" width="1.875" style="23" customWidth="1"/>
    <col min="10319" max="10381" width="0" style="23" hidden="1" customWidth="1"/>
    <col min="10382" max="10496" width="9" style="23"/>
    <col min="10497" max="10500" width="3.875" style="23" customWidth="1"/>
    <col min="10501" max="10501" width="0" style="23" hidden="1" customWidth="1"/>
    <col min="10502" max="10502" width="3.875" style="23" customWidth="1"/>
    <col min="10503" max="10503" width="0" style="23" hidden="1" customWidth="1"/>
    <col min="10504" max="10504" width="3.875" style="23" customWidth="1"/>
    <col min="10505" max="10505" width="0" style="23" hidden="1" customWidth="1"/>
    <col min="10506" max="10507" width="3.875" style="23" customWidth="1"/>
    <col min="10508" max="10508" width="0" style="23" hidden="1" customWidth="1"/>
    <col min="10509" max="10509" width="3.875" style="23" customWidth="1"/>
    <col min="10510" max="10510" width="0" style="23" hidden="1" customWidth="1"/>
    <col min="10511" max="10511" width="3.875" style="23" customWidth="1"/>
    <col min="10512" max="10512" width="3.75" style="23" customWidth="1"/>
    <col min="10513" max="10513" width="0" style="23" hidden="1" customWidth="1"/>
    <col min="10514" max="10514" width="3.875" style="23" customWidth="1"/>
    <col min="10515" max="10515" width="0" style="23" hidden="1" customWidth="1"/>
    <col min="10516" max="10517" width="3.875" style="23" customWidth="1"/>
    <col min="10518" max="10518" width="0" style="23" hidden="1" customWidth="1"/>
    <col min="10519" max="10519" width="3.875" style="23" customWidth="1"/>
    <col min="10520" max="10520" width="0" style="23" hidden="1" customWidth="1"/>
    <col min="10521" max="10527" width="3.875" style="23" customWidth="1"/>
    <col min="10528" max="10528" width="13.5" style="23" customWidth="1"/>
    <col min="10529" max="10529" width="12.625" style="23" customWidth="1"/>
    <col min="10530" max="10530" width="0" style="23" hidden="1" customWidth="1"/>
    <col min="10531" max="10531" width="3.875" style="23" customWidth="1"/>
    <col min="10532" max="10547" width="0" style="23" hidden="1" customWidth="1"/>
    <col min="10548" max="10548" width="1.75" style="23" customWidth="1"/>
    <col min="10549" max="10552" width="3.875" style="23" customWidth="1"/>
    <col min="10553" max="10553" width="0" style="23" hidden="1" customWidth="1"/>
    <col min="10554" max="10555" width="1.875" style="23" customWidth="1"/>
    <col min="10556" max="10556" width="0" style="23" hidden="1" customWidth="1"/>
    <col min="10557" max="10565" width="3.875" style="23" customWidth="1"/>
    <col min="10566" max="10566" width="0" style="23" hidden="1" customWidth="1"/>
    <col min="10567" max="10568" width="1.875" style="23" customWidth="1"/>
    <col min="10569" max="10569" width="0" style="23" hidden="1" customWidth="1"/>
    <col min="10570" max="10573" width="3.875" style="23" customWidth="1"/>
    <col min="10574" max="10574" width="1.875" style="23" customWidth="1"/>
    <col min="10575" max="10637" width="0" style="23" hidden="1" customWidth="1"/>
    <col min="10638" max="10752" width="9" style="23"/>
    <col min="10753" max="10756" width="3.875" style="23" customWidth="1"/>
    <col min="10757" max="10757" width="0" style="23" hidden="1" customWidth="1"/>
    <col min="10758" max="10758" width="3.875" style="23" customWidth="1"/>
    <col min="10759" max="10759" width="0" style="23" hidden="1" customWidth="1"/>
    <col min="10760" max="10760" width="3.875" style="23" customWidth="1"/>
    <col min="10761" max="10761" width="0" style="23" hidden="1" customWidth="1"/>
    <col min="10762" max="10763" width="3.875" style="23" customWidth="1"/>
    <col min="10764" max="10764" width="0" style="23" hidden="1" customWidth="1"/>
    <col min="10765" max="10765" width="3.875" style="23" customWidth="1"/>
    <col min="10766" max="10766" width="0" style="23" hidden="1" customWidth="1"/>
    <col min="10767" max="10767" width="3.875" style="23" customWidth="1"/>
    <col min="10768" max="10768" width="3.75" style="23" customWidth="1"/>
    <col min="10769" max="10769" width="0" style="23" hidden="1" customWidth="1"/>
    <col min="10770" max="10770" width="3.875" style="23" customWidth="1"/>
    <col min="10771" max="10771" width="0" style="23" hidden="1" customWidth="1"/>
    <col min="10772" max="10773" width="3.875" style="23" customWidth="1"/>
    <col min="10774" max="10774" width="0" style="23" hidden="1" customWidth="1"/>
    <col min="10775" max="10775" width="3.875" style="23" customWidth="1"/>
    <col min="10776" max="10776" width="0" style="23" hidden="1" customWidth="1"/>
    <col min="10777" max="10783" width="3.875" style="23" customWidth="1"/>
    <col min="10784" max="10784" width="13.5" style="23" customWidth="1"/>
    <col min="10785" max="10785" width="12.625" style="23" customWidth="1"/>
    <col min="10786" max="10786" width="0" style="23" hidden="1" customWidth="1"/>
    <col min="10787" max="10787" width="3.875" style="23" customWidth="1"/>
    <col min="10788" max="10803" width="0" style="23" hidden="1" customWidth="1"/>
    <col min="10804" max="10804" width="1.75" style="23" customWidth="1"/>
    <col min="10805" max="10808" width="3.875" style="23" customWidth="1"/>
    <col min="10809" max="10809" width="0" style="23" hidden="1" customWidth="1"/>
    <col min="10810" max="10811" width="1.875" style="23" customWidth="1"/>
    <col min="10812" max="10812" width="0" style="23" hidden="1" customWidth="1"/>
    <col min="10813" max="10821" width="3.875" style="23" customWidth="1"/>
    <col min="10822" max="10822" width="0" style="23" hidden="1" customWidth="1"/>
    <col min="10823" max="10824" width="1.875" style="23" customWidth="1"/>
    <col min="10825" max="10825" width="0" style="23" hidden="1" customWidth="1"/>
    <col min="10826" max="10829" width="3.875" style="23" customWidth="1"/>
    <col min="10830" max="10830" width="1.875" style="23" customWidth="1"/>
    <col min="10831" max="10893" width="0" style="23" hidden="1" customWidth="1"/>
    <col min="10894" max="11008" width="9" style="23"/>
    <col min="11009" max="11012" width="3.875" style="23" customWidth="1"/>
    <col min="11013" max="11013" width="0" style="23" hidden="1" customWidth="1"/>
    <col min="11014" max="11014" width="3.875" style="23" customWidth="1"/>
    <col min="11015" max="11015" width="0" style="23" hidden="1" customWidth="1"/>
    <col min="11016" max="11016" width="3.875" style="23" customWidth="1"/>
    <col min="11017" max="11017" width="0" style="23" hidden="1" customWidth="1"/>
    <col min="11018" max="11019" width="3.875" style="23" customWidth="1"/>
    <col min="11020" max="11020" width="0" style="23" hidden="1" customWidth="1"/>
    <col min="11021" max="11021" width="3.875" style="23" customWidth="1"/>
    <col min="11022" max="11022" width="0" style="23" hidden="1" customWidth="1"/>
    <col min="11023" max="11023" width="3.875" style="23" customWidth="1"/>
    <col min="11024" max="11024" width="3.75" style="23" customWidth="1"/>
    <col min="11025" max="11025" width="0" style="23" hidden="1" customWidth="1"/>
    <col min="11026" max="11026" width="3.875" style="23" customWidth="1"/>
    <col min="11027" max="11027" width="0" style="23" hidden="1" customWidth="1"/>
    <col min="11028" max="11029" width="3.875" style="23" customWidth="1"/>
    <col min="11030" max="11030" width="0" style="23" hidden="1" customWidth="1"/>
    <col min="11031" max="11031" width="3.875" style="23" customWidth="1"/>
    <col min="11032" max="11032" width="0" style="23" hidden="1" customWidth="1"/>
    <col min="11033" max="11039" width="3.875" style="23" customWidth="1"/>
    <col min="11040" max="11040" width="13.5" style="23" customWidth="1"/>
    <col min="11041" max="11041" width="12.625" style="23" customWidth="1"/>
    <col min="11042" max="11042" width="0" style="23" hidden="1" customWidth="1"/>
    <col min="11043" max="11043" width="3.875" style="23" customWidth="1"/>
    <col min="11044" max="11059" width="0" style="23" hidden="1" customWidth="1"/>
    <col min="11060" max="11060" width="1.75" style="23" customWidth="1"/>
    <col min="11061" max="11064" width="3.875" style="23" customWidth="1"/>
    <col min="11065" max="11065" width="0" style="23" hidden="1" customWidth="1"/>
    <col min="11066" max="11067" width="1.875" style="23" customWidth="1"/>
    <col min="11068" max="11068" width="0" style="23" hidden="1" customWidth="1"/>
    <col min="11069" max="11077" width="3.875" style="23" customWidth="1"/>
    <col min="11078" max="11078" width="0" style="23" hidden="1" customWidth="1"/>
    <col min="11079" max="11080" width="1.875" style="23" customWidth="1"/>
    <col min="11081" max="11081" width="0" style="23" hidden="1" customWidth="1"/>
    <col min="11082" max="11085" width="3.875" style="23" customWidth="1"/>
    <col min="11086" max="11086" width="1.875" style="23" customWidth="1"/>
    <col min="11087" max="11149" width="0" style="23" hidden="1" customWidth="1"/>
    <col min="11150" max="11264" width="9" style="23"/>
    <col min="11265" max="11268" width="3.875" style="23" customWidth="1"/>
    <col min="11269" max="11269" width="0" style="23" hidden="1" customWidth="1"/>
    <col min="11270" max="11270" width="3.875" style="23" customWidth="1"/>
    <col min="11271" max="11271" width="0" style="23" hidden="1" customWidth="1"/>
    <col min="11272" max="11272" width="3.875" style="23" customWidth="1"/>
    <col min="11273" max="11273" width="0" style="23" hidden="1" customWidth="1"/>
    <col min="11274" max="11275" width="3.875" style="23" customWidth="1"/>
    <col min="11276" max="11276" width="0" style="23" hidden="1" customWidth="1"/>
    <col min="11277" max="11277" width="3.875" style="23" customWidth="1"/>
    <col min="11278" max="11278" width="0" style="23" hidden="1" customWidth="1"/>
    <col min="11279" max="11279" width="3.875" style="23" customWidth="1"/>
    <col min="11280" max="11280" width="3.75" style="23" customWidth="1"/>
    <col min="11281" max="11281" width="0" style="23" hidden="1" customWidth="1"/>
    <col min="11282" max="11282" width="3.875" style="23" customWidth="1"/>
    <col min="11283" max="11283" width="0" style="23" hidden="1" customWidth="1"/>
    <col min="11284" max="11285" width="3.875" style="23" customWidth="1"/>
    <col min="11286" max="11286" width="0" style="23" hidden="1" customWidth="1"/>
    <col min="11287" max="11287" width="3.875" style="23" customWidth="1"/>
    <col min="11288" max="11288" width="0" style="23" hidden="1" customWidth="1"/>
    <col min="11289" max="11295" width="3.875" style="23" customWidth="1"/>
    <col min="11296" max="11296" width="13.5" style="23" customWidth="1"/>
    <col min="11297" max="11297" width="12.625" style="23" customWidth="1"/>
    <col min="11298" max="11298" width="0" style="23" hidden="1" customWidth="1"/>
    <col min="11299" max="11299" width="3.875" style="23" customWidth="1"/>
    <col min="11300" max="11315" width="0" style="23" hidden="1" customWidth="1"/>
    <col min="11316" max="11316" width="1.75" style="23" customWidth="1"/>
    <col min="11317" max="11320" width="3.875" style="23" customWidth="1"/>
    <col min="11321" max="11321" width="0" style="23" hidden="1" customWidth="1"/>
    <col min="11322" max="11323" width="1.875" style="23" customWidth="1"/>
    <col min="11324" max="11324" width="0" style="23" hidden="1" customWidth="1"/>
    <col min="11325" max="11333" width="3.875" style="23" customWidth="1"/>
    <col min="11334" max="11334" width="0" style="23" hidden="1" customWidth="1"/>
    <col min="11335" max="11336" width="1.875" style="23" customWidth="1"/>
    <col min="11337" max="11337" width="0" style="23" hidden="1" customWidth="1"/>
    <col min="11338" max="11341" width="3.875" style="23" customWidth="1"/>
    <col min="11342" max="11342" width="1.875" style="23" customWidth="1"/>
    <col min="11343" max="11405" width="0" style="23" hidden="1" customWidth="1"/>
    <col min="11406" max="11520" width="9" style="23"/>
    <col min="11521" max="11524" width="3.875" style="23" customWidth="1"/>
    <col min="11525" max="11525" width="0" style="23" hidden="1" customWidth="1"/>
    <col min="11526" max="11526" width="3.875" style="23" customWidth="1"/>
    <col min="11527" max="11527" width="0" style="23" hidden="1" customWidth="1"/>
    <col min="11528" max="11528" width="3.875" style="23" customWidth="1"/>
    <col min="11529" max="11529" width="0" style="23" hidden="1" customWidth="1"/>
    <col min="11530" max="11531" width="3.875" style="23" customWidth="1"/>
    <col min="11532" max="11532" width="0" style="23" hidden="1" customWidth="1"/>
    <col min="11533" max="11533" width="3.875" style="23" customWidth="1"/>
    <col min="11534" max="11534" width="0" style="23" hidden="1" customWidth="1"/>
    <col min="11535" max="11535" width="3.875" style="23" customWidth="1"/>
    <col min="11536" max="11536" width="3.75" style="23" customWidth="1"/>
    <col min="11537" max="11537" width="0" style="23" hidden="1" customWidth="1"/>
    <col min="11538" max="11538" width="3.875" style="23" customWidth="1"/>
    <col min="11539" max="11539" width="0" style="23" hidden="1" customWidth="1"/>
    <col min="11540" max="11541" width="3.875" style="23" customWidth="1"/>
    <col min="11542" max="11542" width="0" style="23" hidden="1" customWidth="1"/>
    <col min="11543" max="11543" width="3.875" style="23" customWidth="1"/>
    <col min="11544" max="11544" width="0" style="23" hidden="1" customWidth="1"/>
    <col min="11545" max="11551" width="3.875" style="23" customWidth="1"/>
    <col min="11552" max="11552" width="13.5" style="23" customWidth="1"/>
    <col min="11553" max="11553" width="12.625" style="23" customWidth="1"/>
    <col min="11554" max="11554" width="0" style="23" hidden="1" customWidth="1"/>
    <col min="11555" max="11555" width="3.875" style="23" customWidth="1"/>
    <col min="11556" max="11571" width="0" style="23" hidden="1" customWidth="1"/>
    <col min="11572" max="11572" width="1.75" style="23" customWidth="1"/>
    <col min="11573" max="11576" width="3.875" style="23" customWidth="1"/>
    <col min="11577" max="11577" width="0" style="23" hidden="1" customWidth="1"/>
    <col min="11578" max="11579" width="1.875" style="23" customWidth="1"/>
    <col min="11580" max="11580" width="0" style="23" hidden="1" customWidth="1"/>
    <col min="11581" max="11589" width="3.875" style="23" customWidth="1"/>
    <col min="11590" max="11590" width="0" style="23" hidden="1" customWidth="1"/>
    <col min="11591" max="11592" width="1.875" style="23" customWidth="1"/>
    <col min="11593" max="11593" width="0" style="23" hidden="1" customWidth="1"/>
    <col min="11594" max="11597" width="3.875" style="23" customWidth="1"/>
    <col min="11598" max="11598" width="1.875" style="23" customWidth="1"/>
    <col min="11599" max="11661" width="0" style="23" hidden="1" customWidth="1"/>
    <col min="11662" max="11776" width="9" style="23"/>
    <col min="11777" max="11780" width="3.875" style="23" customWidth="1"/>
    <col min="11781" max="11781" width="0" style="23" hidden="1" customWidth="1"/>
    <col min="11782" max="11782" width="3.875" style="23" customWidth="1"/>
    <col min="11783" max="11783" width="0" style="23" hidden="1" customWidth="1"/>
    <col min="11784" max="11784" width="3.875" style="23" customWidth="1"/>
    <col min="11785" max="11785" width="0" style="23" hidden="1" customWidth="1"/>
    <col min="11786" max="11787" width="3.875" style="23" customWidth="1"/>
    <col min="11788" max="11788" width="0" style="23" hidden="1" customWidth="1"/>
    <col min="11789" max="11789" width="3.875" style="23" customWidth="1"/>
    <col min="11790" max="11790" width="0" style="23" hidden="1" customWidth="1"/>
    <col min="11791" max="11791" width="3.875" style="23" customWidth="1"/>
    <col min="11792" max="11792" width="3.75" style="23" customWidth="1"/>
    <col min="11793" max="11793" width="0" style="23" hidden="1" customWidth="1"/>
    <col min="11794" max="11794" width="3.875" style="23" customWidth="1"/>
    <col min="11795" max="11795" width="0" style="23" hidden="1" customWidth="1"/>
    <col min="11796" max="11797" width="3.875" style="23" customWidth="1"/>
    <col min="11798" max="11798" width="0" style="23" hidden="1" customWidth="1"/>
    <col min="11799" max="11799" width="3.875" style="23" customWidth="1"/>
    <col min="11800" max="11800" width="0" style="23" hidden="1" customWidth="1"/>
    <col min="11801" max="11807" width="3.875" style="23" customWidth="1"/>
    <col min="11808" max="11808" width="13.5" style="23" customWidth="1"/>
    <col min="11809" max="11809" width="12.625" style="23" customWidth="1"/>
    <col min="11810" max="11810" width="0" style="23" hidden="1" customWidth="1"/>
    <col min="11811" max="11811" width="3.875" style="23" customWidth="1"/>
    <col min="11812" max="11827" width="0" style="23" hidden="1" customWidth="1"/>
    <col min="11828" max="11828" width="1.75" style="23" customWidth="1"/>
    <col min="11829" max="11832" width="3.875" style="23" customWidth="1"/>
    <col min="11833" max="11833" width="0" style="23" hidden="1" customWidth="1"/>
    <col min="11834" max="11835" width="1.875" style="23" customWidth="1"/>
    <col min="11836" max="11836" width="0" style="23" hidden="1" customWidth="1"/>
    <col min="11837" max="11845" width="3.875" style="23" customWidth="1"/>
    <col min="11846" max="11846" width="0" style="23" hidden="1" customWidth="1"/>
    <col min="11847" max="11848" width="1.875" style="23" customWidth="1"/>
    <col min="11849" max="11849" width="0" style="23" hidden="1" customWidth="1"/>
    <col min="11850" max="11853" width="3.875" style="23" customWidth="1"/>
    <col min="11854" max="11854" width="1.875" style="23" customWidth="1"/>
    <col min="11855" max="11917" width="0" style="23" hidden="1" customWidth="1"/>
    <col min="11918" max="12032" width="9" style="23"/>
    <col min="12033" max="12036" width="3.875" style="23" customWidth="1"/>
    <col min="12037" max="12037" width="0" style="23" hidden="1" customWidth="1"/>
    <col min="12038" max="12038" width="3.875" style="23" customWidth="1"/>
    <col min="12039" max="12039" width="0" style="23" hidden="1" customWidth="1"/>
    <col min="12040" max="12040" width="3.875" style="23" customWidth="1"/>
    <col min="12041" max="12041" width="0" style="23" hidden="1" customWidth="1"/>
    <col min="12042" max="12043" width="3.875" style="23" customWidth="1"/>
    <col min="12044" max="12044" width="0" style="23" hidden="1" customWidth="1"/>
    <col min="12045" max="12045" width="3.875" style="23" customWidth="1"/>
    <col min="12046" max="12046" width="0" style="23" hidden="1" customWidth="1"/>
    <col min="12047" max="12047" width="3.875" style="23" customWidth="1"/>
    <col min="12048" max="12048" width="3.75" style="23" customWidth="1"/>
    <col min="12049" max="12049" width="0" style="23" hidden="1" customWidth="1"/>
    <col min="12050" max="12050" width="3.875" style="23" customWidth="1"/>
    <col min="12051" max="12051" width="0" style="23" hidden="1" customWidth="1"/>
    <col min="12052" max="12053" width="3.875" style="23" customWidth="1"/>
    <col min="12054" max="12054" width="0" style="23" hidden="1" customWidth="1"/>
    <col min="12055" max="12055" width="3.875" style="23" customWidth="1"/>
    <col min="12056" max="12056" width="0" style="23" hidden="1" customWidth="1"/>
    <col min="12057" max="12063" width="3.875" style="23" customWidth="1"/>
    <col min="12064" max="12064" width="13.5" style="23" customWidth="1"/>
    <col min="12065" max="12065" width="12.625" style="23" customWidth="1"/>
    <col min="12066" max="12066" width="0" style="23" hidden="1" customWidth="1"/>
    <col min="12067" max="12067" width="3.875" style="23" customWidth="1"/>
    <col min="12068" max="12083" width="0" style="23" hidden="1" customWidth="1"/>
    <col min="12084" max="12084" width="1.75" style="23" customWidth="1"/>
    <col min="12085" max="12088" width="3.875" style="23" customWidth="1"/>
    <col min="12089" max="12089" width="0" style="23" hidden="1" customWidth="1"/>
    <col min="12090" max="12091" width="1.875" style="23" customWidth="1"/>
    <col min="12092" max="12092" width="0" style="23" hidden="1" customWidth="1"/>
    <col min="12093" max="12101" width="3.875" style="23" customWidth="1"/>
    <col min="12102" max="12102" width="0" style="23" hidden="1" customWidth="1"/>
    <col min="12103" max="12104" width="1.875" style="23" customWidth="1"/>
    <col min="12105" max="12105" width="0" style="23" hidden="1" customWidth="1"/>
    <col min="12106" max="12109" width="3.875" style="23" customWidth="1"/>
    <col min="12110" max="12110" width="1.875" style="23" customWidth="1"/>
    <col min="12111" max="12173" width="0" style="23" hidden="1" customWidth="1"/>
    <col min="12174" max="12288" width="9" style="23"/>
    <col min="12289" max="12292" width="3.875" style="23" customWidth="1"/>
    <col min="12293" max="12293" width="0" style="23" hidden="1" customWidth="1"/>
    <col min="12294" max="12294" width="3.875" style="23" customWidth="1"/>
    <col min="12295" max="12295" width="0" style="23" hidden="1" customWidth="1"/>
    <col min="12296" max="12296" width="3.875" style="23" customWidth="1"/>
    <col min="12297" max="12297" width="0" style="23" hidden="1" customWidth="1"/>
    <col min="12298" max="12299" width="3.875" style="23" customWidth="1"/>
    <col min="12300" max="12300" width="0" style="23" hidden="1" customWidth="1"/>
    <col min="12301" max="12301" width="3.875" style="23" customWidth="1"/>
    <col min="12302" max="12302" width="0" style="23" hidden="1" customWidth="1"/>
    <col min="12303" max="12303" width="3.875" style="23" customWidth="1"/>
    <col min="12304" max="12304" width="3.75" style="23" customWidth="1"/>
    <col min="12305" max="12305" width="0" style="23" hidden="1" customWidth="1"/>
    <col min="12306" max="12306" width="3.875" style="23" customWidth="1"/>
    <col min="12307" max="12307" width="0" style="23" hidden="1" customWidth="1"/>
    <col min="12308" max="12309" width="3.875" style="23" customWidth="1"/>
    <col min="12310" max="12310" width="0" style="23" hidden="1" customWidth="1"/>
    <col min="12311" max="12311" width="3.875" style="23" customWidth="1"/>
    <col min="12312" max="12312" width="0" style="23" hidden="1" customWidth="1"/>
    <col min="12313" max="12319" width="3.875" style="23" customWidth="1"/>
    <col min="12320" max="12320" width="13.5" style="23" customWidth="1"/>
    <col min="12321" max="12321" width="12.625" style="23" customWidth="1"/>
    <col min="12322" max="12322" width="0" style="23" hidden="1" customWidth="1"/>
    <col min="12323" max="12323" width="3.875" style="23" customWidth="1"/>
    <col min="12324" max="12339" width="0" style="23" hidden="1" customWidth="1"/>
    <col min="12340" max="12340" width="1.75" style="23" customWidth="1"/>
    <col min="12341" max="12344" width="3.875" style="23" customWidth="1"/>
    <col min="12345" max="12345" width="0" style="23" hidden="1" customWidth="1"/>
    <col min="12346" max="12347" width="1.875" style="23" customWidth="1"/>
    <col min="12348" max="12348" width="0" style="23" hidden="1" customWidth="1"/>
    <col min="12349" max="12357" width="3.875" style="23" customWidth="1"/>
    <col min="12358" max="12358" width="0" style="23" hidden="1" customWidth="1"/>
    <col min="12359" max="12360" width="1.875" style="23" customWidth="1"/>
    <col min="12361" max="12361" width="0" style="23" hidden="1" customWidth="1"/>
    <col min="12362" max="12365" width="3.875" style="23" customWidth="1"/>
    <col min="12366" max="12366" width="1.875" style="23" customWidth="1"/>
    <col min="12367" max="12429" width="0" style="23" hidden="1" customWidth="1"/>
    <col min="12430" max="12544" width="9" style="23"/>
    <col min="12545" max="12548" width="3.875" style="23" customWidth="1"/>
    <col min="12549" max="12549" width="0" style="23" hidden="1" customWidth="1"/>
    <col min="12550" max="12550" width="3.875" style="23" customWidth="1"/>
    <col min="12551" max="12551" width="0" style="23" hidden="1" customWidth="1"/>
    <col min="12552" max="12552" width="3.875" style="23" customWidth="1"/>
    <col min="12553" max="12553" width="0" style="23" hidden="1" customWidth="1"/>
    <col min="12554" max="12555" width="3.875" style="23" customWidth="1"/>
    <col min="12556" max="12556" width="0" style="23" hidden="1" customWidth="1"/>
    <col min="12557" max="12557" width="3.875" style="23" customWidth="1"/>
    <col min="12558" max="12558" width="0" style="23" hidden="1" customWidth="1"/>
    <col min="12559" max="12559" width="3.875" style="23" customWidth="1"/>
    <col min="12560" max="12560" width="3.75" style="23" customWidth="1"/>
    <col min="12561" max="12561" width="0" style="23" hidden="1" customWidth="1"/>
    <col min="12562" max="12562" width="3.875" style="23" customWidth="1"/>
    <col min="12563" max="12563" width="0" style="23" hidden="1" customWidth="1"/>
    <col min="12564" max="12565" width="3.875" style="23" customWidth="1"/>
    <col min="12566" max="12566" width="0" style="23" hidden="1" customWidth="1"/>
    <col min="12567" max="12567" width="3.875" style="23" customWidth="1"/>
    <col min="12568" max="12568" width="0" style="23" hidden="1" customWidth="1"/>
    <col min="12569" max="12575" width="3.875" style="23" customWidth="1"/>
    <col min="12576" max="12576" width="13.5" style="23" customWidth="1"/>
    <col min="12577" max="12577" width="12.625" style="23" customWidth="1"/>
    <col min="12578" max="12578" width="0" style="23" hidden="1" customWidth="1"/>
    <col min="12579" max="12579" width="3.875" style="23" customWidth="1"/>
    <col min="12580" max="12595" width="0" style="23" hidden="1" customWidth="1"/>
    <col min="12596" max="12596" width="1.75" style="23" customWidth="1"/>
    <col min="12597" max="12600" width="3.875" style="23" customWidth="1"/>
    <col min="12601" max="12601" width="0" style="23" hidden="1" customWidth="1"/>
    <col min="12602" max="12603" width="1.875" style="23" customWidth="1"/>
    <col min="12604" max="12604" width="0" style="23" hidden="1" customWidth="1"/>
    <col min="12605" max="12613" width="3.875" style="23" customWidth="1"/>
    <col min="12614" max="12614" width="0" style="23" hidden="1" customWidth="1"/>
    <col min="12615" max="12616" width="1.875" style="23" customWidth="1"/>
    <col min="12617" max="12617" width="0" style="23" hidden="1" customWidth="1"/>
    <col min="12618" max="12621" width="3.875" style="23" customWidth="1"/>
    <col min="12622" max="12622" width="1.875" style="23" customWidth="1"/>
    <col min="12623" max="12685" width="0" style="23" hidden="1" customWidth="1"/>
    <col min="12686" max="12800" width="9" style="23"/>
    <col min="12801" max="12804" width="3.875" style="23" customWidth="1"/>
    <col min="12805" max="12805" width="0" style="23" hidden="1" customWidth="1"/>
    <col min="12806" max="12806" width="3.875" style="23" customWidth="1"/>
    <col min="12807" max="12807" width="0" style="23" hidden="1" customWidth="1"/>
    <col min="12808" max="12808" width="3.875" style="23" customWidth="1"/>
    <col min="12809" max="12809" width="0" style="23" hidden="1" customWidth="1"/>
    <col min="12810" max="12811" width="3.875" style="23" customWidth="1"/>
    <col min="12812" max="12812" width="0" style="23" hidden="1" customWidth="1"/>
    <col min="12813" max="12813" width="3.875" style="23" customWidth="1"/>
    <col min="12814" max="12814" width="0" style="23" hidden="1" customWidth="1"/>
    <col min="12815" max="12815" width="3.875" style="23" customWidth="1"/>
    <col min="12816" max="12816" width="3.75" style="23" customWidth="1"/>
    <col min="12817" max="12817" width="0" style="23" hidden="1" customWidth="1"/>
    <col min="12818" max="12818" width="3.875" style="23" customWidth="1"/>
    <col min="12819" max="12819" width="0" style="23" hidden="1" customWidth="1"/>
    <col min="12820" max="12821" width="3.875" style="23" customWidth="1"/>
    <col min="12822" max="12822" width="0" style="23" hidden="1" customWidth="1"/>
    <col min="12823" max="12823" width="3.875" style="23" customWidth="1"/>
    <col min="12824" max="12824" width="0" style="23" hidden="1" customWidth="1"/>
    <col min="12825" max="12831" width="3.875" style="23" customWidth="1"/>
    <col min="12832" max="12832" width="13.5" style="23" customWidth="1"/>
    <col min="12833" max="12833" width="12.625" style="23" customWidth="1"/>
    <col min="12834" max="12834" width="0" style="23" hidden="1" customWidth="1"/>
    <col min="12835" max="12835" width="3.875" style="23" customWidth="1"/>
    <col min="12836" max="12851" width="0" style="23" hidden="1" customWidth="1"/>
    <col min="12852" max="12852" width="1.75" style="23" customWidth="1"/>
    <col min="12853" max="12856" width="3.875" style="23" customWidth="1"/>
    <col min="12857" max="12857" width="0" style="23" hidden="1" customWidth="1"/>
    <col min="12858" max="12859" width="1.875" style="23" customWidth="1"/>
    <col min="12860" max="12860" width="0" style="23" hidden="1" customWidth="1"/>
    <col min="12861" max="12869" width="3.875" style="23" customWidth="1"/>
    <col min="12870" max="12870" width="0" style="23" hidden="1" customWidth="1"/>
    <col min="12871" max="12872" width="1.875" style="23" customWidth="1"/>
    <col min="12873" max="12873" width="0" style="23" hidden="1" customWidth="1"/>
    <col min="12874" max="12877" width="3.875" style="23" customWidth="1"/>
    <col min="12878" max="12878" width="1.875" style="23" customWidth="1"/>
    <col min="12879" max="12941" width="0" style="23" hidden="1" customWidth="1"/>
    <col min="12942" max="13056" width="9" style="23"/>
    <col min="13057" max="13060" width="3.875" style="23" customWidth="1"/>
    <col min="13061" max="13061" width="0" style="23" hidden="1" customWidth="1"/>
    <col min="13062" max="13062" width="3.875" style="23" customWidth="1"/>
    <col min="13063" max="13063" width="0" style="23" hidden="1" customWidth="1"/>
    <col min="13064" max="13064" width="3.875" style="23" customWidth="1"/>
    <col min="13065" max="13065" width="0" style="23" hidden="1" customWidth="1"/>
    <col min="13066" max="13067" width="3.875" style="23" customWidth="1"/>
    <col min="13068" max="13068" width="0" style="23" hidden="1" customWidth="1"/>
    <col min="13069" max="13069" width="3.875" style="23" customWidth="1"/>
    <col min="13070" max="13070" width="0" style="23" hidden="1" customWidth="1"/>
    <col min="13071" max="13071" width="3.875" style="23" customWidth="1"/>
    <col min="13072" max="13072" width="3.75" style="23" customWidth="1"/>
    <col min="13073" max="13073" width="0" style="23" hidden="1" customWidth="1"/>
    <col min="13074" max="13074" width="3.875" style="23" customWidth="1"/>
    <col min="13075" max="13075" width="0" style="23" hidden="1" customWidth="1"/>
    <col min="13076" max="13077" width="3.875" style="23" customWidth="1"/>
    <col min="13078" max="13078" width="0" style="23" hidden="1" customWidth="1"/>
    <col min="13079" max="13079" width="3.875" style="23" customWidth="1"/>
    <col min="13080" max="13080" width="0" style="23" hidden="1" customWidth="1"/>
    <col min="13081" max="13087" width="3.875" style="23" customWidth="1"/>
    <col min="13088" max="13088" width="13.5" style="23" customWidth="1"/>
    <col min="13089" max="13089" width="12.625" style="23" customWidth="1"/>
    <col min="13090" max="13090" width="0" style="23" hidden="1" customWidth="1"/>
    <col min="13091" max="13091" width="3.875" style="23" customWidth="1"/>
    <col min="13092" max="13107" width="0" style="23" hidden="1" customWidth="1"/>
    <col min="13108" max="13108" width="1.75" style="23" customWidth="1"/>
    <col min="13109" max="13112" width="3.875" style="23" customWidth="1"/>
    <col min="13113" max="13113" width="0" style="23" hidden="1" customWidth="1"/>
    <col min="13114" max="13115" width="1.875" style="23" customWidth="1"/>
    <col min="13116" max="13116" width="0" style="23" hidden="1" customWidth="1"/>
    <col min="13117" max="13125" width="3.875" style="23" customWidth="1"/>
    <col min="13126" max="13126" width="0" style="23" hidden="1" customWidth="1"/>
    <col min="13127" max="13128" width="1.875" style="23" customWidth="1"/>
    <col min="13129" max="13129" width="0" style="23" hidden="1" customWidth="1"/>
    <col min="13130" max="13133" width="3.875" style="23" customWidth="1"/>
    <col min="13134" max="13134" width="1.875" style="23" customWidth="1"/>
    <col min="13135" max="13197" width="0" style="23" hidden="1" customWidth="1"/>
    <col min="13198" max="13312" width="9" style="23"/>
    <col min="13313" max="13316" width="3.875" style="23" customWidth="1"/>
    <col min="13317" max="13317" width="0" style="23" hidden="1" customWidth="1"/>
    <col min="13318" max="13318" width="3.875" style="23" customWidth="1"/>
    <col min="13319" max="13319" width="0" style="23" hidden="1" customWidth="1"/>
    <col min="13320" max="13320" width="3.875" style="23" customWidth="1"/>
    <col min="13321" max="13321" width="0" style="23" hidden="1" customWidth="1"/>
    <col min="13322" max="13323" width="3.875" style="23" customWidth="1"/>
    <col min="13324" max="13324" width="0" style="23" hidden="1" customWidth="1"/>
    <col min="13325" max="13325" width="3.875" style="23" customWidth="1"/>
    <col min="13326" max="13326" width="0" style="23" hidden="1" customWidth="1"/>
    <col min="13327" max="13327" width="3.875" style="23" customWidth="1"/>
    <col min="13328" max="13328" width="3.75" style="23" customWidth="1"/>
    <col min="13329" max="13329" width="0" style="23" hidden="1" customWidth="1"/>
    <col min="13330" max="13330" width="3.875" style="23" customWidth="1"/>
    <col min="13331" max="13331" width="0" style="23" hidden="1" customWidth="1"/>
    <col min="13332" max="13333" width="3.875" style="23" customWidth="1"/>
    <col min="13334" max="13334" width="0" style="23" hidden="1" customWidth="1"/>
    <col min="13335" max="13335" width="3.875" style="23" customWidth="1"/>
    <col min="13336" max="13336" width="0" style="23" hidden="1" customWidth="1"/>
    <col min="13337" max="13343" width="3.875" style="23" customWidth="1"/>
    <col min="13344" max="13344" width="13.5" style="23" customWidth="1"/>
    <col min="13345" max="13345" width="12.625" style="23" customWidth="1"/>
    <col min="13346" max="13346" width="0" style="23" hidden="1" customWidth="1"/>
    <col min="13347" max="13347" width="3.875" style="23" customWidth="1"/>
    <col min="13348" max="13363" width="0" style="23" hidden="1" customWidth="1"/>
    <col min="13364" max="13364" width="1.75" style="23" customWidth="1"/>
    <col min="13365" max="13368" width="3.875" style="23" customWidth="1"/>
    <col min="13369" max="13369" width="0" style="23" hidden="1" customWidth="1"/>
    <col min="13370" max="13371" width="1.875" style="23" customWidth="1"/>
    <col min="13372" max="13372" width="0" style="23" hidden="1" customWidth="1"/>
    <col min="13373" max="13381" width="3.875" style="23" customWidth="1"/>
    <col min="13382" max="13382" width="0" style="23" hidden="1" customWidth="1"/>
    <col min="13383" max="13384" width="1.875" style="23" customWidth="1"/>
    <col min="13385" max="13385" width="0" style="23" hidden="1" customWidth="1"/>
    <col min="13386" max="13389" width="3.875" style="23" customWidth="1"/>
    <col min="13390" max="13390" width="1.875" style="23" customWidth="1"/>
    <col min="13391" max="13453" width="0" style="23" hidden="1" customWidth="1"/>
    <col min="13454" max="13568" width="9" style="23"/>
    <col min="13569" max="13572" width="3.875" style="23" customWidth="1"/>
    <col min="13573" max="13573" width="0" style="23" hidden="1" customWidth="1"/>
    <col min="13574" max="13574" width="3.875" style="23" customWidth="1"/>
    <col min="13575" max="13575" width="0" style="23" hidden="1" customWidth="1"/>
    <col min="13576" max="13576" width="3.875" style="23" customWidth="1"/>
    <col min="13577" max="13577" width="0" style="23" hidden="1" customWidth="1"/>
    <col min="13578" max="13579" width="3.875" style="23" customWidth="1"/>
    <col min="13580" max="13580" width="0" style="23" hidden="1" customWidth="1"/>
    <col min="13581" max="13581" width="3.875" style="23" customWidth="1"/>
    <col min="13582" max="13582" width="0" style="23" hidden="1" customWidth="1"/>
    <col min="13583" max="13583" width="3.875" style="23" customWidth="1"/>
    <col min="13584" max="13584" width="3.75" style="23" customWidth="1"/>
    <col min="13585" max="13585" width="0" style="23" hidden="1" customWidth="1"/>
    <col min="13586" max="13586" width="3.875" style="23" customWidth="1"/>
    <col min="13587" max="13587" width="0" style="23" hidden="1" customWidth="1"/>
    <col min="13588" max="13589" width="3.875" style="23" customWidth="1"/>
    <col min="13590" max="13590" width="0" style="23" hidden="1" customWidth="1"/>
    <col min="13591" max="13591" width="3.875" style="23" customWidth="1"/>
    <col min="13592" max="13592" width="0" style="23" hidden="1" customWidth="1"/>
    <col min="13593" max="13599" width="3.875" style="23" customWidth="1"/>
    <col min="13600" max="13600" width="13.5" style="23" customWidth="1"/>
    <col min="13601" max="13601" width="12.625" style="23" customWidth="1"/>
    <col min="13602" max="13602" width="0" style="23" hidden="1" customWidth="1"/>
    <col min="13603" max="13603" width="3.875" style="23" customWidth="1"/>
    <col min="13604" max="13619" width="0" style="23" hidden="1" customWidth="1"/>
    <col min="13620" max="13620" width="1.75" style="23" customWidth="1"/>
    <col min="13621" max="13624" width="3.875" style="23" customWidth="1"/>
    <col min="13625" max="13625" width="0" style="23" hidden="1" customWidth="1"/>
    <col min="13626" max="13627" width="1.875" style="23" customWidth="1"/>
    <col min="13628" max="13628" width="0" style="23" hidden="1" customWidth="1"/>
    <col min="13629" max="13637" width="3.875" style="23" customWidth="1"/>
    <col min="13638" max="13638" width="0" style="23" hidden="1" customWidth="1"/>
    <col min="13639" max="13640" width="1.875" style="23" customWidth="1"/>
    <col min="13641" max="13641" width="0" style="23" hidden="1" customWidth="1"/>
    <col min="13642" max="13645" width="3.875" style="23" customWidth="1"/>
    <col min="13646" max="13646" width="1.875" style="23" customWidth="1"/>
    <col min="13647" max="13709" width="0" style="23" hidden="1" customWidth="1"/>
    <col min="13710" max="13824" width="9" style="23"/>
    <col min="13825" max="13828" width="3.875" style="23" customWidth="1"/>
    <col min="13829" max="13829" width="0" style="23" hidden="1" customWidth="1"/>
    <col min="13830" max="13830" width="3.875" style="23" customWidth="1"/>
    <col min="13831" max="13831" width="0" style="23" hidden="1" customWidth="1"/>
    <col min="13832" max="13832" width="3.875" style="23" customWidth="1"/>
    <col min="13833" max="13833" width="0" style="23" hidden="1" customWidth="1"/>
    <col min="13834" max="13835" width="3.875" style="23" customWidth="1"/>
    <col min="13836" max="13836" width="0" style="23" hidden="1" customWidth="1"/>
    <col min="13837" max="13837" width="3.875" style="23" customWidth="1"/>
    <col min="13838" max="13838" width="0" style="23" hidden="1" customWidth="1"/>
    <col min="13839" max="13839" width="3.875" style="23" customWidth="1"/>
    <col min="13840" max="13840" width="3.75" style="23" customWidth="1"/>
    <col min="13841" max="13841" width="0" style="23" hidden="1" customWidth="1"/>
    <col min="13842" max="13842" width="3.875" style="23" customWidth="1"/>
    <col min="13843" max="13843" width="0" style="23" hidden="1" customWidth="1"/>
    <col min="13844" max="13845" width="3.875" style="23" customWidth="1"/>
    <col min="13846" max="13846" width="0" style="23" hidden="1" customWidth="1"/>
    <col min="13847" max="13847" width="3.875" style="23" customWidth="1"/>
    <col min="13848" max="13848" width="0" style="23" hidden="1" customWidth="1"/>
    <col min="13849" max="13855" width="3.875" style="23" customWidth="1"/>
    <col min="13856" max="13856" width="13.5" style="23" customWidth="1"/>
    <col min="13857" max="13857" width="12.625" style="23" customWidth="1"/>
    <col min="13858" max="13858" width="0" style="23" hidden="1" customWidth="1"/>
    <col min="13859" max="13859" width="3.875" style="23" customWidth="1"/>
    <col min="13860" max="13875" width="0" style="23" hidden="1" customWidth="1"/>
    <col min="13876" max="13876" width="1.75" style="23" customWidth="1"/>
    <col min="13877" max="13880" width="3.875" style="23" customWidth="1"/>
    <col min="13881" max="13881" width="0" style="23" hidden="1" customWidth="1"/>
    <col min="13882" max="13883" width="1.875" style="23" customWidth="1"/>
    <col min="13884" max="13884" width="0" style="23" hidden="1" customWidth="1"/>
    <col min="13885" max="13893" width="3.875" style="23" customWidth="1"/>
    <col min="13894" max="13894" width="0" style="23" hidden="1" customWidth="1"/>
    <col min="13895" max="13896" width="1.875" style="23" customWidth="1"/>
    <col min="13897" max="13897" width="0" style="23" hidden="1" customWidth="1"/>
    <col min="13898" max="13901" width="3.875" style="23" customWidth="1"/>
    <col min="13902" max="13902" width="1.875" style="23" customWidth="1"/>
    <col min="13903" max="13965" width="0" style="23" hidden="1" customWidth="1"/>
    <col min="13966" max="14080" width="9" style="23"/>
    <col min="14081" max="14084" width="3.875" style="23" customWidth="1"/>
    <col min="14085" max="14085" width="0" style="23" hidden="1" customWidth="1"/>
    <col min="14086" max="14086" width="3.875" style="23" customWidth="1"/>
    <col min="14087" max="14087" width="0" style="23" hidden="1" customWidth="1"/>
    <col min="14088" max="14088" width="3.875" style="23" customWidth="1"/>
    <col min="14089" max="14089" width="0" style="23" hidden="1" customWidth="1"/>
    <col min="14090" max="14091" width="3.875" style="23" customWidth="1"/>
    <col min="14092" max="14092" width="0" style="23" hidden="1" customWidth="1"/>
    <col min="14093" max="14093" width="3.875" style="23" customWidth="1"/>
    <col min="14094" max="14094" width="0" style="23" hidden="1" customWidth="1"/>
    <col min="14095" max="14095" width="3.875" style="23" customWidth="1"/>
    <col min="14096" max="14096" width="3.75" style="23" customWidth="1"/>
    <col min="14097" max="14097" width="0" style="23" hidden="1" customWidth="1"/>
    <col min="14098" max="14098" width="3.875" style="23" customWidth="1"/>
    <col min="14099" max="14099" width="0" style="23" hidden="1" customWidth="1"/>
    <col min="14100" max="14101" width="3.875" style="23" customWidth="1"/>
    <col min="14102" max="14102" width="0" style="23" hidden="1" customWidth="1"/>
    <col min="14103" max="14103" width="3.875" style="23" customWidth="1"/>
    <col min="14104" max="14104" width="0" style="23" hidden="1" customWidth="1"/>
    <col min="14105" max="14111" width="3.875" style="23" customWidth="1"/>
    <col min="14112" max="14112" width="13.5" style="23" customWidth="1"/>
    <col min="14113" max="14113" width="12.625" style="23" customWidth="1"/>
    <col min="14114" max="14114" width="0" style="23" hidden="1" customWidth="1"/>
    <col min="14115" max="14115" width="3.875" style="23" customWidth="1"/>
    <col min="14116" max="14131" width="0" style="23" hidden="1" customWidth="1"/>
    <col min="14132" max="14132" width="1.75" style="23" customWidth="1"/>
    <col min="14133" max="14136" width="3.875" style="23" customWidth="1"/>
    <col min="14137" max="14137" width="0" style="23" hidden="1" customWidth="1"/>
    <col min="14138" max="14139" width="1.875" style="23" customWidth="1"/>
    <col min="14140" max="14140" width="0" style="23" hidden="1" customWidth="1"/>
    <col min="14141" max="14149" width="3.875" style="23" customWidth="1"/>
    <col min="14150" max="14150" width="0" style="23" hidden="1" customWidth="1"/>
    <col min="14151" max="14152" width="1.875" style="23" customWidth="1"/>
    <col min="14153" max="14153" width="0" style="23" hidden="1" customWidth="1"/>
    <col min="14154" max="14157" width="3.875" style="23" customWidth="1"/>
    <col min="14158" max="14158" width="1.875" style="23" customWidth="1"/>
    <col min="14159" max="14221" width="0" style="23" hidden="1" customWidth="1"/>
    <col min="14222" max="14336" width="9" style="23"/>
    <col min="14337" max="14340" width="3.875" style="23" customWidth="1"/>
    <col min="14341" max="14341" width="0" style="23" hidden="1" customWidth="1"/>
    <col min="14342" max="14342" width="3.875" style="23" customWidth="1"/>
    <col min="14343" max="14343" width="0" style="23" hidden="1" customWidth="1"/>
    <col min="14344" max="14344" width="3.875" style="23" customWidth="1"/>
    <col min="14345" max="14345" width="0" style="23" hidden="1" customWidth="1"/>
    <col min="14346" max="14347" width="3.875" style="23" customWidth="1"/>
    <col min="14348" max="14348" width="0" style="23" hidden="1" customWidth="1"/>
    <col min="14349" max="14349" width="3.875" style="23" customWidth="1"/>
    <col min="14350" max="14350" width="0" style="23" hidden="1" customWidth="1"/>
    <col min="14351" max="14351" width="3.875" style="23" customWidth="1"/>
    <col min="14352" max="14352" width="3.75" style="23" customWidth="1"/>
    <col min="14353" max="14353" width="0" style="23" hidden="1" customWidth="1"/>
    <col min="14354" max="14354" width="3.875" style="23" customWidth="1"/>
    <col min="14355" max="14355" width="0" style="23" hidden="1" customWidth="1"/>
    <col min="14356" max="14357" width="3.875" style="23" customWidth="1"/>
    <col min="14358" max="14358" width="0" style="23" hidden="1" customWidth="1"/>
    <col min="14359" max="14359" width="3.875" style="23" customWidth="1"/>
    <col min="14360" max="14360" width="0" style="23" hidden="1" customWidth="1"/>
    <col min="14361" max="14367" width="3.875" style="23" customWidth="1"/>
    <col min="14368" max="14368" width="13.5" style="23" customWidth="1"/>
    <col min="14369" max="14369" width="12.625" style="23" customWidth="1"/>
    <col min="14370" max="14370" width="0" style="23" hidden="1" customWidth="1"/>
    <col min="14371" max="14371" width="3.875" style="23" customWidth="1"/>
    <col min="14372" max="14387" width="0" style="23" hidden="1" customWidth="1"/>
    <col min="14388" max="14388" width="1.75" style="23" customWidth="1"/>
    <col min="14389" max="14392" width="3.875" style="23" customWidth="1"/>
    <col min="14393" max="14393" width="0" style="23" hidden="1" customWidth="1"/>
    <col min="14394" max="14395" width="1.875" style="23" customWidth="1"/>
    <col min="14396" max="14396" width="0" style="23" hidden="1" customWidth="1"/>
    <col min="14397" max="14405" width="3.875" style="23" customWidth="1"/>
    <col min="14406" max="14406" width="0" style="23" hidden="1" customWidth="1"/>
    <col min="14407" max="14408" width="1.875" style="23" customWidth="1"/>
    <col min="14409" max="14409" width="0" style="23" hidden="1" customWidth="1"/>
    <col min="14410" max="14413" width="3.875" style="23" customWidth="1"/>
    <col min="14414" max="14414" width="1.875" style="23" customWidth="1"/>
    <col min="14415" max="14477" width="0" style="23" hidden="1" customWidth="1"/>
    <col min="14478" max="14592" width="9" style="23"/>
    <col min="14593" max="14596" width="3.875" style="23" customWidth="1"/>
    <col min="14597" max="14597" width="0" style="23" hidden="1" customWidth="1"/>
    <col min="14598" max="14598" width="3.875" style="23" customWidth="1"/>
    <col min="14599" max="14599" width="0" style="23" hidden="1" customWidth="1"/>
    <col min="14600" max="14600" width="3.875" style="23" customWidth="1"/>
    <col min="14601" max="14601" width="0" style="23" hidden="1" customWidth="1"/>
    <col min="14602" max="14603" width="3.875" style="23" customWidth="1"/>
    <col min="14604" max="14604" width="0" style="23" hidden="1" customWidth="1"/>
    <col min="14605" max="14605" width="3.875" style="23" customWidth="1"/>
    <col min="14606" max="14606" width="0" style="23" hidden="1" customWidth="1"/>
    <col min="14607" max="14607" width="3.875" style="23" customWidth="1"/>
    <col min="14608" max="14608" width="3.75" style="23" customWidth="1"/>
    <col min="14609" max="14609" width="0" style="23" hidden="1" customWidth="1"/>
    <col min="14610" max="14610" width="3.875" style="23" customWidth="1"/>
    <col min="14611" max="14611" width="0" style="23" hidden="1" customWidth="1"/>
    <col min="14612" max="14613" width="3.875" style="23" customWidth="1"/>
    <col min="14614" max="14614" width="0" style="23" hidden="1" customWidth="1"/>
    <col min="14615" max="14615" width="3.875" style="23" customWidth="1"/>
    <col min="14616" max="14616" width="0" style="23" hidden="1" customWidth="1"/>
    <col min="14617" max="14623" width="3.875" style="23" customWidth="1"/>
    <col min="14624" max="14624" width="13.5" style="23" customWidth="1"/>
    <col min="14625" max="14625" width="12.625" style="23" customWidth="1"/>
    <col min="14626" max="14626" width="0" style="23" hidden="1" customWidth="1"/>
    <col min="14627" max="14627" width="3.875" style="23" customWidth="1"/>
    <col min="14628" max="14643" width="0" style="23" hidden="1" customWidth="1"/>
    <col min="14644" max="14644" width="1.75" style="23" customWidth="1"/>
    <col min="14645" max="14648" width="3.875" style="23" customWidth="1"/>
    <col min="14649" max="14649" width="0" style="23" hidden="1" customWidth="1"/>
    <col min="14650" max="14651" width="1.875" style="23" customWidth="1"/>
    <col min="14652" max="14652" width="0" style="23" hidden="1" customWidth="1"/>
    <col min="14653" max="14661" width="3.875" style="23" customWidth="1"/>
    <col min="14662" max="14662" width="0" style="23" hidden="1" customWidth="1"/>
    <col min="14663" max="14664" width="1.875" style="23" customWidth="1"/>
    <col min="14665" max="14665" width="0" style="23" hidden="1" customWidth="1"/>
    <col min="14666" max="14669" width="3.875" style="23" customWidth="1"/>
    <col min="14670" max="14670" width="1.875" style="23" customWidth="1"/>
    <col min="14671" max="14733" width="0" style="23" hidden="1" customWidth="1"/>
    <col min="14734" max="14848" width="9" style="23"/>
    <col min="14849" max="14852" width="3.875" style="23" customWidth="1"/>
    <col min="14853" max="14853" width="0" style="23" hidden="1" customWidth="1"/>
    <col min="14854" max="14854" width="3.875" style="23" customWidth="1"/>
    <col min="14855" max="14855" width="0" style="23" hidden="1" customWidth="1"/>
    <col min="14856" max="14856" width="3.875" style="23" customWidth="1"/>
    <col min="14857" max="14857" width="0" style="23" hidden="1" customWidth="1"/>
    <col min="14858" max="14859" width="3.875" style="23" customWidth="1"/>
    <col min="14860" max="14860" width="0" style="23" hidden="1" customWidth="1"/>
    <col min="14861" max="14861" width="3.875" style="23" customWidth="1"/>
    <col min="14862" max="14862" width="0" style="23" hidden="1" customWidth="1"/>
    <col min="14863" max="14863" width="3.875" style="23" customWidth="1"/>
    <col min="14864" max="14864" width="3.75" style="23" customWidth="1"/>
    <col min="14865" max="14865" width="0" style="23" hidden="1" customWidth="1"/>
    <col min="14866" max="14866" width="3.875" style="23" customWidth="1"/>
    <col min="14867" max="14867" width="0" style="23" hidden="1" customWidth="1"/>
    <col min="14868" max="14869" width="3.875" style="23" customWidth="1"/>
    <col min="14870" max="14870" width="0" style="23" hidden="1" customWidth="1"/>
    <col min="14871" max="14871" width="3.875" style="23" customWidth="1"/>
    <col min="14872" max="14872" width="0" style="23" hidden="1" customWidth="1"/>
    <col min="14873" max="14879" width="3.875" style="23" customWidth="1"/>
    <col min="14880" max="14880" width="13.5" style="23" customWidth="1"/>
    <col min="14881" max="14881" width="12.625" style="23" customWidth="1"/>
    <col min="14882" max="14882" width="0" style="23" hidden="1" customWidth="1"/>
    <col min="14883" max="14883" width="3.875" style="23" customWidth="1"/>
    <col min="14884" max="14899" width="0" style="23" hidden="1" customWidth="1"/>
    <col min="14900" max="14900" width="1.75" style="23" customWidth="1"/>
    <col min="14901" max="14904" width="3.875" style="23" customWidth="1"/>
    <col min="14905" max="14905" width="0" style="23" hidden="1" customWidth="1"/>
    <col min="14906" max="14907" width="1.875" style="23" customWidth="1"/>
    <col min="14908" max="14908" width="0" style="23" hidden="1" customWidth="1"/>
    <col min="14909" max="14917" width="3.875" style="23" customWidth="1"/>
    <col min="14918" max="14918" width="0" style="23" hidden="1" customWidth="1"/>
    <col min="14919" max="14920" width="1.875" style="23" customWidth="1"/>
    <col min="14921" max="14921" width="0" style="23" hidden="1" customWidth="1"/>
    <col min="14922" max="14925" width="3.875" style="23" customWidth="1"/>
    <col min="14926" max="14926" width="1.875" style="23" customWidth="1"/>
    <col min="14927" max="14989" width="0" style="23" hidden="1" customWidth="1"/>
    <col min="14990" max="15104" width="9" style="23"/>
    <col min="15105" max="15108" width="3.875" style="23" customWidth="1"/>
    <col min="15109" max="15109" width="0" style="23" hidden="1" customWidth="1"/>
    <col min="15110" max="15110" width="3.875" style="23" customWidth="1"/>
    <col min="15111" max="15111" width="0" style="23" hidden="1" customWidth="1"/>
    <col min="15112" max="15112" width="3.875" style="23" customWidth="1"/>
    <col min="15113" max="15113" width="0" style="23" hidden="1" customWidth="1"/>
    <col min="15114" max="15115" width="3.875" style="23" customWidth="1"/>
    <col min="15116" max="15116" width="0" style="23" hidden="1" customWidth="1"/>
    <col min="15117" max="15117" width="3.875" style="23" customWidth="1"/>
    <col min="15118" max="15118" width="0" style="23" hidden="1" customWidth="1"/>
    <col min="15119" max="15119" width="3.875" style="23" customWidth="1"/>
    <col min="15120" max="15120" width="3.75" style="23" customWidth="1"/>
    <col min="15121" max="15121" width="0" style="23" hidden="1" customWidth="1"/>
    <col min="15122" max="15122" width="3.875" style="23" customWidth="1"/>
    <col min="15123" max="15123" width="0" style="23" hidden="1" customWidth="1"/>
    <col min="15124" max="15125" width="3.875" style="23" customWidth="1"/>
    <col min="15126" max="15126" width="0" style="23" hidden="1" customWidth="1"/>
    <col min="15127" max="15127" width="3.875" style="23" customWidth="1"/>
    <col min="15128" max="15128" width="0" style="23" hidden="1" customWidth="1"/>
    <col min="15129" max="15135" width="3.875" style="23" customWidth="1"/>
    <col min="15136" max="15136" width="13.5" style="23" customWidth="1"/>
    <col min="15137" max="15137" width="12.625" style="23" customWidth="1"/>
    <col min="15138" max="15138" width="0" style="23" hidden="1" customWidth="1"/>
    <col min="15139" max="15139" width="3.875" style="23" customWidth="1"/>
    <col min="15140" max="15155" width="0" style="23" hidden="1" customWidth="1"/>
    <col min="15156" max="15156" width="1.75" style="23" customWidth="1"/>
    <col min="15157" max="15160" width="3.875" style="23" customWidth="1"/>
    <col min="15161" max="15161" width="0" style="23" hidden="1" customWidth="1"/>
    <col min="15162" max="15163" width="1.875" style="23" customWidth="1"/>
    <col min="15164" max="15164" width="0" style="23" hidden="1" customWidth="1"/>
    <col min="15165" max="15173" width="3.875" style="23" customWidth="1"/>
    <col min="15174" max="15174" width="0" style="23" hidden="1" customWidth="1"/>
    <col min="15175" max="15176" width="1.875" style="23" customWidth="1"/>
    <col min="15177" max="15177" width="0" style="23" hidden="1" customWidth="1"/>
    <col min="15178" max="15181" width="3.875" style="23" customWidth="1"/>
    <col min="15182" max="15182" width="1.875" style="23" customWidth="1"/>
    <col min="15183" max="15245" width="0" style="23" hidden="1" customWidth="1"/>
    <col min="15246" max="15360" width="9" style="23"/>
    <col min="15361" max="15364" width="3.875" style="23" customWidth="1"/>
    <col min="15365" max="15365" width="0" style="23" hidden="1" customWidth="1"/>
    <col min="15366" max="15366" width="3.875" style="23" customWidth="1"/>
    <col min="15367" max="15367" width="0" style="23" hidden="1" customWidth="1"/>
    <col min="15368" max="15368" width="3.875" style="23" customWidth="1"/>
    <col min="15369" max="15369" width="0" style="23" hidden="1" customWidth="1"/>
    <col min="15370" max="15371" width="3.875" style="23" customWidth="1"/>
    <col min="15372" max="15372" width="0" style="23" hidden="1" customWidth="1"/>
    <col min="15373" max="15373" width="3.875" style="23" customWidth="1"/>
    <col min="15374" max="15374" width="0" style="23" hidden="1" customWidth="1"/>
    <col min="15375" max="15375" width="3.875" style="23" customWidth="1"/>
    <col min="15376" max="15376" width="3.75" style="23" customWidth="1"/>
    <col min="15377" max="15377" width="0" style="23" hidden="1" customWidth="1"/>
    <col min="15378" max="15378" width="3.875" style="23" customWidth="1"/>
    <col min="15379" max="15379" width="0" style="23" hidden="1" customWidth="1"/>
    <col min="15380" max="15381" width="3.875" style="23" customWidth="1"/>
    <col min="15382" max="15382" width="0" style="23" hidden="1" customWidth="1"/>
    <col min="15383" max="15383" width="3.875" style="23" customWidth="1"/>
    <col min="15384" max="15384" width="0" style="23" hidden="1" customWidth="1"/>
    <col min="15385" max="15391" width="3.875" style="23" customWidth="1"/>
    <col min="15392" max="15392" width="13.5" style="23" customWidth="1"/>
    <col min="15393" max="15393" width="12.625" style="23" customWidth="1"/>
    <col min="15394" max="15394" width="0" style="23" hidden="1" customWidth="1"/>
    <col min="15395" max="15395" width="3.875" style="23" customWidth="1"/>
    <col min="15396" max="15411" width="0" style="23" hidden="1" customWidth="1"/>
    <col min="15412" max="15412" width="1.75" style="23" customWidth="1"/>
    <col min="15413" max="15416" width="3.875" style="23" customWidth="1"/>
    <col min="15417" max="15417" width="0" style="23" hidden="1" customWidth="1"/>
    <col min="15418" max="15419" width="1.875" style="23" customWidth="1"/>
    <col min="15420" max="15420" width="0" style="23" hidden="1" customWidth="1"/>
    <col min="15421" max="15429" width="3.875" style="23" customWidth="1"/>
    <col min="15430" max="15430" width="0" style="23" hidden="1" customWidth="1"/>
    <col min="15431" max="15432" width="1.875" style="23" customWidth="1"/>
    <col min="15433" max="15433" width="0" style="23" hidden="1" customWidth="1"/>
    <col min="15434" max="15437" width="3.875" style="23" customWidth="1"/>
    <col min="15438" max="15438" width="1.875" style="23" customWidth="1"/>
    <col min="15439" max="15501" width="0" style="23" hidden="1" customWidth="1"/>
    <col min="15502" max="15616" width="9" style="23"/>
    <col min="15617" max="15620" width="3.875" style="23" customWidth="1"/>
    <col min="15621" max="15621" width="0" style="23" hidden="1" customWidth="1"/>
    <col min="15622" max="15622" width="3.875" style="23" customWidth="1"/>
    <col min="15623" max="15623" width="0" style="23" hidden="1" customWidth="1"/>
    <col min="15624" max="15624" width="3.875" style="23" customWidth="1"/>
    <col min="15625" max="15625" width="0" style="23" hidden="1" customWidth="1"/>
    <col min="15626" max="15627" width="3.875" style="23" customWidth="1"/>
    <col min="15628" max="15628" width="0" style="23" hidden="1" customWidth="1"/>
    <col min="15629" max="15629" width="3.875" style="23" customWidth="1"/>
    <col min="15630" max="15630" width="0" style="23" hidden="1" customWidth="1"/>
    <col min="15631" max="15631" width="3.875" style="23" customWidth="1"/>
    <col min="15632" max="15632" width="3.75" style="23" customWidth="1"/>
    <col min="15633" max="15633" width="0" style="23" hidden="1" customWidth="1"/>
    <col min="15634" max="15634" width="3.875" style="23" customWidth="1"/>
    <col min="15635" max="15635" width="0" style="23" hidden="1" customWidth="1"/>
    <col min="15636" max="15637" width="3.875" style="23" customWidth="1"/>
    <col min="15638" max="15638" width="0" style="23" hidden="1" customWidth="1"/>
    <col min="15639" max="15639" width="3.875" style="23" customWidth="1"/>
    <col min="15640" max="15640" width="0" style="23" hidden="1" customWidth="1"/>
    <col min="15641" max="15647" width="3.875" style="23" customWidth="1"/>
    <col min="15648" max="15648" width="13.5" style="23" customWidth="1"/>
    <col min="15649" max="15649" width="12.625" style="23" customWidth="1"/>
    <col min="15650" max="15650" width="0" style="23" hidden="1" customWidth="1"/>
    <col min="15651" max="15651" width="3.875" style="23" customWidth="1"/>
    <col min="15652" max="15667" width="0" style="23" hidden="1" customWidth="1"/>
    <col min="15668" max="15668" width="1.75" style="23" customWidth="1"/>
    <col min="15669" max="15672" width="3.875" style="23" customWidth="1"/>
    <col min="15673" max="15673" width="0" style="23" hidden="1" customWidth="1"/>
    <col min="15674" max="15675" width="1.875" style="23" customWidth="1"/>
    <col min="15676" max="15676" width="0" style="23" hidden="1" customWidth="1"/>
    <col min="15677" max="15685" width="3.875" style="23" customWidth="1"/>
    <col min="15686" max="15686" width="0" style="23" hidden="1" customWidth="1"/>
    <col min="15687" max="15688" width="1.875" style="23" customWidth="1"/>
    <col min="15689" max="15689" width="0" style="23" hidden="1" customWidth="1"/>
    <col min="15690" max="15693" width="3.875" style="23" customWidth="1"/>
    <col min="15694" max="15694" width="1.875" style="23" customWidth="1"/>
    <col min="15695" max="15757" width="0" style="23" hidden="1" customWidth="1"/>
    <col min="15758" max="15872" width="9" style="23"/>
    <col min="15873" max="15876" width="3.875" style="23" customWidth="1"/>
    <col min="15877" max="15877" width="0" style="23" hidden="1" customWidth="1"/>
    <col min="15878" max="15878" width="3.875" style="23" customWidth="1"/>
    <col min="15879" max="15879" width="0" style="23" hidden="1" customWidth="1"/>
    <col min="15880" max="15880" width="3.875" style="23" customWidth="1"/>
    <col min="15881" max="15881" width="0" style="23" hidden="1" customWidth="1"/>
    <col min="15882" max="15883" width="3.875" style="23" customWidth="1"/>
    <col min="15884" max="15884" width="0" style="23" hidden="1" customWidth="1"/>
    <col min="15885" max="15885" width="3.875" style="23" customWidth="1"/>
    <col min="15886" max="15886" width="0" style="23" hidden="1" customWidth="1"/>
    <col min="15887" max="15887" width="3.875" style="23" customWidth="1"/>
    <col min="15888" max="15888" width="3.75" style="23" customWidth="1"/>
    <col min="15889" max="15889" width="0" style="23" hidden="1" customWidth="1"/>
    <col min="15890" max="15890" width="3.875" style="23" customWidth="1"/>
    <col min="15891" max="15891" width="0" style="23" hidden="1" customWidth="1"/>
    <col min="15892" max="15893" width="3.875" style="23" customWidth="1"/>
    <col min="15894" max="15894" width="0" style="23" hidden="1" customWidth="1"/>
    <col min="15895" max="15895" width="3.875" style="23" customWidth="1"/>
    <col min="15896" max="15896" width="0" style="23" hidden="1" customWidth="1"/>
    <col min="15897" max="15903" width="3.875" style="23" customWidth="1"/>
    <col min="15904" max="15904" width="13.5" style="23" customWidth="1"/>
    <col min="15905" max="15905" width="12.625" style="23" customWidth="1"/>
    <col min="15906" max="15906" width="0" style="23" hidden="1" customWidth="1"/>
    <col min="15907" max="15907" width="3.875" style="23" customWidth="1"/>
    <col min="15908" max="15923" width="0" style="23" hidden="1" customWidth="1"/>
    <col min="15924" max="15924" width="1.75" style="23" customWidth="1"/>
    <col min="15925" max="15928" width="3.875" style="23" customWidth="1"/>
    <col min="15929" max="15929" width="0" style="23" hidden="1" customWidth="1"/>
    <col min="15930" max="15931" width="1.875" style="23" customWidth="1"/>
    <col min="15932" max="15932" width="0" style="23" hidden="1" customWidth="1"/>
    <col min="15933" max="15941" width="3.875" style="23" customWidth="1"/>
    <col min="15942" max="15942" width="0" style="23" hidden="1" customWidth="1"/>
    <col min="15943" max="15944" width="1.875" style="23" customWidth="1"/>
    <col min="15945" max="15945" width="0" style="23" hidden="1" customWidth="1"/>
    <col min="15946" max="15949" width="3.875" style="23" customWidth="1"/>
    <col min="15950" max="15950" width="1.875" style="23" customWidth="1"/>
    <col min="15951" max="16013" width="0" style="23" hidden="1" customWidth="1"/>
    <col min="16014" max="16128" width="9" style="23"/>
    <col min="16129" max="16132" width="3.875" style="23" customWidth="1"/>
    <col min="16133" max="16133" width="0" style="23" hidden="1" customWidth="1"/>
    <col min="16134" max="16134" width="3.875" style="23" customWidth="1"/>
    <col min="16135" max="16135" width="0" style="23" hidden="1" customWidth="1"/>
    <col min="16136" max="16136" width="3.875" style="23" customWidth="1"/>
    <col min="16137" max="16137" width="0" style="23" hidden="1" customWidth="1"/>
    <col min="16138" max="16139" width="3.875" style="23" customWidth="1"/>
    <col min="16140" max="16140" width="0" style="23" hidden="1" customWidth="1"/>
    <col min="16141" max="16141" width="3.875" style="23" customWidth="1"/>
    <col min="16142" max="16142" width="0" style="23" hidden="1" customWidth="1"/>
    <col min="16143" max="16143" width="3.875" style="23" customWidth="1"/>
    <col min="16144" max="16144" width="3.75" style="23" customWidth="1"/>
    <col min="16145" max="16145" width="0" style="23" hidden="1" customWidth="1"/>
    <col min="16146" max="16146" width="3.875" style="23" customWidth="1"/>
    <col min="16147" max="16147" width="0" style="23" hidden="1" customWidth="1"/>
    <col min="16148" max="16149" width="3.875" style="23" customWidth="1"/>
    <col min="16150" max="16150" width="0" style="23" hidden="1" customWidth="1"/>
    <col min="16151" max="16151" width="3.875" style="23" customWidth="1"/>
    <col min="16152" max="16152" width="0" style="23" hidden="1" customWidth="1"/>
    <col min="16153" max="16159" width="3.875" style="23" customWidth="1"/>
    <col min="16160" max="16160" width="13.5" style="23" customWidth="1"/>
    <col min="16161" max="16161" width="12.625" style="23" customWidth="1"/>
    <col min="16162" max="16162" width="0" style="23" hidden="1" customWidth="1"/>
    <col min="16163" max="16163" width="3.875" style="23" customWidth="1"/>
    <col min="16164" max="16179" width="0" style="23" hidden="1" customWidth="1"/>
    <col min="16180" max="16180" width="1.75" style="23" customWidth="1"/>
    <col min="16181" max="16184" width="3.875" style="23" customWidth="1"/>
    <col min="16185" max="16185" width="0" style="23" hidden="1" customWidth="1"/>
    <col min="16186" max="16187" width="1.875" style="23" customWidth="1"/>
    <col min="16188" max="16188" width="0" style="23" hidden="1" customWidth="1"/>
    <col min="16189" max="16197" width="3.875" style="23" customWidth="1"/>
    <col min="16198" max="16198" width="0" style="23" hidden="1" customWidth="1"/>
    <col min="16199" max="16200" width="1.875" style="23" customWidth="1"/>
    <col min="16201" max="16201" width="0" style="23" hidden="1" customWidth="1"/>
    <col min="16202" max="16205" width="3.875" style="23" customWidth="1"/>
    <col min="16206" max="16206" width="1.875" style="23" customWidth="1"/>
    <col min="16207" max="16269" width="0" style="23" hidden="1" customWidth="1"/>
    <col min="16270" max="16384" width="9" style="23"/>
  </cols>
  <sheetData>
    <row r="1" spans="1:54" ht="18" customHeight="1">
      <c r="Z1" s="292" t="s">
        <v>135</v>
      </c>
      <c r="AA1" s="292"/>
      <c r="AB1" s="292"/>
      <c r="AC1" s="292"/>
      <c r="AD1" s="292"/>
      <c r="AE1" s="292"/>
      <c r="AF1" s="292"/>
      <c r="AG1" s="292"/>
      <c r="AH1" s="292"/>
      <c r="AI1" s="292"/>
      <c r="AJ1" s="22"/>
    </row>
    <row r="2" spans="1:54" ht="18" customHeight="1">
      <c r="B2" s="24" t="s">
        <v>42</v>
      </c>
      <c r="C2" s="22">
        <v>3</v>
      </c>
      <c r="D2" s="25" t="s">
        <v>43</v>
      </c>
      <c r="E2" s="25" t="s">
        <v>43</v>
      </c>
      <c r="J2" s="26" t="s">
        <v>149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93" t="s">
        <v>138</v>
      </c>
      <c r="AE2" s="293"/>
      <c r="AF2" s="293"/>
      <c r="AG2" s="293"/>
      <c r="AH2" s="293"/>
      <c r="AI2" s="28"/>
      <c r="AJ2" s="28"/>
    </row>
    <row r="3" spans="1:54" ht="15" customHeight="1">
      <c r="J3" s="85"/>
      <c r="K3" s="30"/>
      <c r="L3" s="31"/>
      <c r="AD3" s="294" t="s">
        <v>136</v>
      </c>
      <c r="AE3" s="294"/>
      <c r="AF3" s="294"/>
      <c r="AG3" s="294"/>
      <c r="AH3" s="294"/>
      <c r="AI3" s="32"/>
      <c r="AJ3" s="32"/>
    </row>
    <row r="4" spans="1:54" ht="18" customHeight="1">
      <c r="A4" s="257" t="s">
        <v>44</v>
      </c>
      <c r="B4" s="257"/>
      <c r="C4" s="257" t="s">
        <v>27</v>
      </c>
      <c r="D4" s="257"/>
      <c r="E4" s="257"/>
      <c r="F4" s="257"/>
      <c r="G4" s="257"/>
      <c r="H4" s="257"/>
      <c r="I4" s="257"/>
      <c r="J4" s="257"/>
      <c r="K4" s="257"/>
      <c r="L4" s="33"/>
      <c r="M4" s="257" t="s">
        <v>45</v>
      </c>
      <c r="N4" s="257"/>
      <c r="O4" s="257"/>
      <c r="P4" s="257" t="s">
        <v>27</v>
      </c>
      <c r="Q4" s="257"/>
      <c r="R4" s="257"/>
      <c r="S4" s="257"/>
      <c r="T4" s="257"/>
      <c r="U4" s="257"/>
      <c r="V4" s="257"/>
      <c r="W4" s="257"/>
      <c r="X4" s="257"/>
      <c r="Y4" s="257"/>
      <c r="AF4" s="84"/>
      <c r="AG4" s="84"/>
    </row>
    <row r="5" spans="1:54" ht="18" customHeight="1">
      <c r="A5" s="257">
        <v>1</v>
      </c>
      <c r="B5" s="257"/>
      <c r="C5" s="289" t="s">
        <v>151</v>
      </c>
      <c r="D5" s="289"/>
      <c r="E5" s="289"/>
      <c r="F5" s="289"/>
      <c r="G5" s="289"/>
      <c r="H5" s="289"/>
      <c r="I5" s="289"/>
      <c r="J5" s="289"/>
      <c r="K5" s="289"/>
      <c r="L5" s="33"/>
      <c r="M5" s="257">
        <v>3</v>
      </c>
      <c r="N5" s="257"/>
      <c r="O5" s="257"/>
      <c r="P5" s="290" t="s">
        <v>153</v>
      </c>
      <c r="Q5" s="290"/>
      <c r="R5" s="290"/>
      <c r="S5" s="290"/>
      <c r="T5" s="290"/>
      <c r="U5" s="290"/>
      <c r="V5" s="290"/>
      <c r="W5" s="290"/>
      <c r="X5" s="290"/>
      <c r="Y5" s="290"/>
      <c r="AF5" s="84"/>
      <c r="AG5" s="84"/>
    </row>
    <row r="6" spans="1:54" ht="18" customHeight="1">
      <c r="A6" s="257">
        <v>2</v>
      </c>
      <c r="B6" s="257"/>
      <c r="C6" s="291" t="s">
        <v>152</v>
      </c>
      <c r="D6" s="291"/>
      <c r="E6" s="291"/>
      <c r="F6" s="291"/>
      <c r="G6" s="291"/>
      <c r="H6" s="291"/>
      <c r="I6" s="291"/>
      <c r="J6" s="291"/>
      <c r="K6" s="291"/>
      <c r="L6" s="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AF6" s="84"/>
      <c r="AG6" s="84"/>
    </row>
    <row r="7" spans="1:54">
      <c r="AF7" s="84"/>
      <c r="AG7" s="129"/>
      <c r="AH7" s="129"/>
    </row>
    <row r="8" spans="1:54" ht="18" customHeight="1">
      <c r="A8" s="192" t="s">
        <v>46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BA8" s="129"/>
      <c r="BB8" s="129"/>
    </row>
    <row r="9" spans="1:54" ht="6" customHeight="1"/>
    <row r="10" spans="1:54" ht="18" customHeight="1">
      <c r="A10" s="285" t="s">
        <v>47</v>
      </c>
      <c r="B10" s="285"/>
      <c r="C10" s="285" t="s">
        <v>48</v>
      </c>
      <c r="D10" s="285"/>
      <c r="E10" s="285"/>
      <c r="F10" s="285"/>
      <c r="G10" s="285"/>
      <c r="H10" s="285"/>
      <c r="I10" s="285"/>
      <c r="J10" s="285"/>
      <c r="K10" s="286" t="s">
        <v>49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86" t="s">
        <v>48</v>
      </c>
      <c r="AA10" s="287"/>
      <c r="AB10" s="287"/>
      <c r="AC10" s="287"/>
      <c r="AD10" s="288"/>
      <c r="AE10" s="286" t="s">
        <v>50</v>
      </c>
      <c r="AF10" s="287"/>
      <c r="AG10" s="287"/>
      <c r="AH10" s="287"/>
      <c r="AI10" s="288"/>
      <c r="AJ10" s="87"/>
      <c r="AK10" s="87"/>
      <c r="AL10" s="285" t="s">
        <v>51</v>
      </c>
      <c r="AM10" s="285"/>
    </row>
    <row r="11" spans="1:54" ht="12.75" customHeight="1">
      <c r="A11" s="257">
        <v>1</v>
      </c>
      <c r="B11" s="257"/>
      <c r="C11" s="233" t="str">
        <f>C5</f>
        <v>タッチ</v>
      </c>
      <c r="D11" s="234"/>
      <c r="E11" s="234"/>
      <c r="F11" s="234"/>
      <c r="G11" s="234"/>
      <c r="H11" s="234"/>
      <c r="I11" s="234"/>
      <c r="J11" s="235"/>
      <c r="K11" s="259">
        <v>0</v>
      </c>
      <c r="L11" s="260"/>
      <c r="M11" s="260"/>
      <c r="N11" s="261"/>
      <c r="O11" s="283">
        <v>12</v>
      </c>
      <c r="P11" s="284"/>
      <c r="Q11" s="36" t="str">
        <f t="shared" ref="Q11:Q19" si="0">IF(O11&gt;T11,"〇","  ")</f>
        <v xml:space="preserve">  </v>
      </c>
      <c r="R11" s="37" t="s">
        <v>52</v>
      </c>
      <c r="S11" s="38" t="str">
        <f t="shared" ref="S11:S19" si="1">IF(T11&gt;O11,"〇","  ")</f>
        <v>〇</v>
      </c>
      <c r="T11" s="283">
        <v>15</v>
      </c>
      <c r="U11" s="284"/>
      <c r="V11" s="39"/>
      <c r="W11" s="259">
        <v>2</v>
      </c>
      <c r="X11" s="260"/>
      <c r="Y11" s="261"/>
      <c r="Z11" s="270" t="str">
        <f>Ｃ集計!C6</f>
        <v>黒川ＳＶ９９</v>
      </c>
      <c r="AA11" s="271"/>
      <c r="AB11" s="271"/>
      <c r="AC11" s="271"/>
      <c r="AD11" s="272"/>
      <c r="AE11" s="242" t="str">
        <f>P5</f>
        <v>あづみ野Ｊ</v>
      </c>
      <c r="AF11" s="243"/>
      <c r="AG11" s="243"/>
      <c r="AH11" s="243"/>
      <c r="AI11" s="244"/>
      <c r="AJ11" s="40"/>
      <c r="AK11" s="39"/>
      <c r="AL11" s="280">
        <f>P3</f>
        <v>0</v>
      </c>
      <c r="AM11" s="280"/>
    </row>
    <row r="12" spans="1:54" ht="12.75" customHeight="1">
      <c r="A12" s="257"/>
      <c r="B12" s="257"/>
      <c r="C12" s="236"/>
      <c r="D12" s="237"/>
      <c r="E12" s="237"/>
      <c r="F12" s="237"/>
      <c r="G12" s="237"/>
      <c r="H12" s="237"/>
      <c r="I12" s="237"/>
      <c r="J12" s="238"/>
      <c r="K12" s="262"/>
      <c r="L12" s="231"/>
      <c r="M12" s="231"/>
      <c r="N12" s="263"/>
      <c r="O12" s="251">
        <v>6</v>
      </c>
      <c r="P12" s="253"/>
      <c r="Q12" s="41" t="str">
        <f t="shared" si="0"/>
        <v xml:space="preserve">  </v>
      </c>
      <c r="R12" s="42" t="s">
        <v>53</v>
      </c>
      <c r="S12" s="43" t="str">
        <f t="shared" si="1"/>
        <v>〇</v>
      </c>
      <c r="T12" s="251">
        <v>15</v>
      </c>
      <c r="U12" s="253"/>
      <c r="V12" s="44"/>
      <c r="W12" s="262"/>
      <c r="X12" s="231"/>
      <c r="Y12" s="263"/>
      <c r="Z12" s="273"/>
      <c r="AA12" s="274"/>
      <c r="AB12" s="274"/>
      <c r="AC12" s="274"/>
      <c r="AD12" s="275"/>
      <c r="AE12" s="245"/>
      <c r="AF12" s="246"/>
      <c r="AG12" s="246"/>
      <c r="AH12" s="246"/>
      <c r="AI12" s="247"/>
      <c r="AJ12" s="88"/>
      <c r="AK12" s="46"/>
      <c r="AL12" s="280"/>
      <c r="AM12" s="280"/>
    </row>
    <row r="13" spans="1:54" ht="12.75" customHeight="1">
      <c r="A13" s="257"/>
      <c r="B13" s="257"/>
      <c r="C13" s="239"/>
      <c r="D13" s="240"/>
      <c r="E13" s="240"/>
      <c r="F13" s="240"/>
      <c r="G13" s="240"/>
      <c r="H13" s="240"/>
      <c r="I13" s="240"/>
      <c r="J13" s="241"/>
      <c r="K13" s="264"/>
      <c r="L13" s="265"/>
      <c r="M13" s="265"/>
      <c r="N13" s="266"/>
      <c r="O13" s="281"/>
      <c r="P13" s="282"/>
      <c r="Q13" s="47" t="str">
        <f t="shared" si="0"/>
        <v xml:space="preserve">  </v>
      </c>
      <c r="R13" s="48" t="s">
        <v>54</v>
      </c>
      <c r="S13" s="49" t="str">
        <f t="shared" si="1"/>
        <v xml:space="preserve">  </v>
      </c>
      <c r="T13" s="281"/>
      <c r="U13" s="282"/>
      <c r="V13" s="50"/>
      <c r="W13" s="264"/>
      <c r="X13" s="265"/>
      <c r="Y13" s="266"/>
      <c r="Z13" s="276"/>
      <c r="AA13" s="277"/>
      <c r="AB13" s="277"/>
      <c r="AC13" s="277"/>
      <c r="AD13" s="278"/>
      <c r="AE13" s="248"/>
      <c r="AF13" s="249"/>
      <c r="AG13" s="249"/>
      <c r="AH13" s="249"/>
      <c r="AI13" s="250"/>
      <c r="AJ13" s="51"/>
      <c r="AK13" s="52"/>
      <c r="AL13" s="280"/>
      <c r="AM13" s="280"/>
    </row>
    <row r="14" spans="1:54" ht="12.75" customHeight="1">
      <c r="A14" s="257">
        <v>2</v>
      </c>
      <c r="B14" s="257"/>
      <c r="C14" s="279" t="str">
        <f>C5</f>
        <v>タッチ</v>
      </c>
      <c r="D14" s="279"/>
      <c r="E14" s="279"/>
      <c r="F14" s="279"/>
      <c r="G14" s="279"/>
      <c r="H14" s="279"/>
      <c r="I14" s="279"/>
      <c r="J14" s="279"/>
      <c r="K14" s="259">
        <v>0</v>
      </c>
      <c r="L14" s="260"/>
      <c r="M14" s="260"/>
      <c r="N14" s="261"/>
      <c r="O14" s="267">
        <v>6</v>
      </c>
      <c r="P14" s="269"/>
      <c r="Q14" s="36" t="str">
        <f t="shared" si="0"/>
        <v xml:space="preserve">  </v>
      </c>
      <c r="R14" s="53" t="s">
        <v>52</v>
      </c>
      <c r="S14" s="38" t="str">
        <f t="shared" si="1"/>
        <v>〇</v>
      </c>
      <c r="T14" s="267">
        <v>15</v>
      </c>
      <c r="U14" s="269"/>
      <c r="V14" s="54"/>
      <c r="W14" s="259">
        <v>2</v>
      </c>
      <c r="X14" s="260"/>
      <c r="Y14" s="261"/>
      <c r="Z14" s="242" t="str">
        <f>P5</f>
        <v>あづみ野Ｊ</v>
      </c>
      <c r="AA14" s="243"/>
      <c r="AB14" s="243"/>
      <c r="AC14" s="243"/>
      <c r="AD14" s="244"/>
      <c r="AE14" s="270" t="str">
        <f>C6</f>
        <v>黒川ＳＶ９９</v>
      </c>
      <c r="AF14" s="271"/>
      <c r="AG14" s="271"/>
      <c r="AH14" s="271"/>
      <c r="AI14" s="272"/>
      <c r="AJ14" s="88"/>
      <c r="AK14" s="88"/>
      <c r="AL14" s="88"/>
      <c r="AM14" s="88"/>
    </row>
    <row r="15" spans="1:54" ht="12.75" customHeight="1">
      <c r="A15" s="257"/>
      <c r="B15" s="257"/>
      <c r="C15" s="279"/>
      <c r="D15" s="279"/>
      <c r="E15" s="279"/>
      <c r="F15" s="279"/>
      <c r="G15" s="279"/>
      <c r="H15" s="279"/>
      <c r="I15" s="279"/>
      <c r="J15" s="279"/>
      <c r="K15" s="262"/>
      <c r="L15" s="231"/>
      <c r="M15" s="231"/>
      <c r="N15" s="263"/>
      <c r="O15" s="251">
        <v>14</v>
      </c>
      <c r="P15" s="253"/>
      <c r="Q15" s="41" t="str">
        <f t="shared" si="0"/>
        <v xml:space="preserve">  </v>
      </c>
      <c r="R15" s="42" t="s">
        <v>53</v>
      </c>
      <c r="S15" s="43" t="str">
        <f t="shared" si="1"/>
        <v>〇</v>
      </c>
      <c r="T15" s="251">
        <v>16</v>
      </c>
      <c r="U15" s="253"/>
      <c r="V15" s="44"/>
      <c r="W15" s="262"/>
      <c r="X15" s="231"/>
      <c r="Y15" s="263"/>
      <c r="Z15" s="245"/>
      <c r="AA15" s="246"/>
      <c r="AB15" s="246"/>
      <c r="AC15" s="246"/>
      <c r="AD15" s="247"/>
      <c r="AE15" s="273"/>
      <c r="AF15" s="274"/>
      <c r="AG15" s="274"/>
      <c r="AH15" s="274"/>
      <c r="AI15" s="275"/>
      <c r="AJ15" s="88"/>
      <c r="AK15" s="88"/>
      <c r="AL15" s="88"/>
      <c r="AM15" s="88"/>
    </row>
    <row r="16" spans="1:54" ht="12.75" customHeight="1">
      <c r="A16" s="257"/>
      <c r="B16" s="257"/>
      <c r="C16" s="279"/>
      <c r="D16" s="279"/>
      <c r="E16" s="279"/>
      <c r="F16" s="279"/>
      <c r="G16" s="279"/>
      <c r="H16" s="279"/>
      <c r="I16" s="279"/>
      <c r="J16" s="279"/>
      <c r="K16" s="264"/>
      <c r="L16" s="265"/>
      <c r="M16" s="265"/>
      <c r="N16" s="266"/>
      <c r="O16" s="254"/>
      <c r="P16" s="256"/>
      <c r="Q16" s="47" t="str">
        <f t="shared" si="0"/>
        <v xml:space="preserve">  </v>
      </c>
      <c r="R16" s="55" t="s">
        <v>54</v>
      </c>
      <c r="S16" s="49" t="str">
        <f t="shared" si="1"/>
        <v xml:space="preserve">  </v>
      </c>
      <c r="T16" s="254"/>
      <c r="U16" s="256"/>
      <c r="V16" s="56"/>
      <c r="W16" s="264"/>
      <c r="X16" s="265"/>
      <c r="Y16" s="266"/>
      <c r="Z16" s="248"/>
      <c r="AA16" s="249"/>
      <c r="AB16" s="249"/>
      <c r="AC16" s="249"/>
      <c r="AD16" s="250"/>
      <c r="AE16" s="276"/>
      <c r="AF16" s="277"/>
      <c r="AG16" s="277"/>
      <c r="AH16" s="277"/>
      <c r="AI16" s="278"/>
      <c r="AJ16" s="88"/>
      <c r="AK16" s="88"/>
      <c r="AL16" s="88"/>
      <c r="AM16" s="88"/>
    </row>
    <row r="17" spans="1:142" ht="12.75" customHeight="1">
      <c r="A17" s="257">
        <v>3</v>
      </c>
      <c r="B17" s="257"/>
      <c r="C17" s="258" t="str">
        <f>C6</f>
        <v>黒川ＳＶ９９</v>
      </c>
      <c r="D17" s="258"/>
      <c r="E17" s="258"/>
      <c r="F17" s="258"/>
      <c r="G17" s="258"/>
      <c r="H17" s="258"/>
      <c r="I17" s="258"/>
      <c r="J17" s="258"/>
      <c r="K17" s="259">
        <v>0</v>
      </c>
      <c r="L17" s="260"/>
      <c r="M17" s="260"/>
      <c r="N17" s="261"/>
      <c r="O17" s="267">
        <v>12</v>
      </c>
      <c r="P17" s="268"/>
      <c r="Q17" s="36" t="str">
        <f t="shared" si="0"/>
        <v xml:space="preserve">  </v>
      </c>
      <c r="R17" s="53" t="s">
        <v>52</v>
      </c>
      <c r="S17" s="38" t="str">
        <f t="shared" si="1"/>
        <v>〇</v>
      </c>
      <c r="T17" s="267">
        <v>15</v>
      </c>
      <c r="U17" s="269"/>
      <c r="V17" s="54"/>
      <c r="W17" s="259">
        <v>2</v>
      </c>
      <c r="X17" s="260"/>
      <c r="Y17" s="261"/>
      <c r="Z17" s="242" t="str">
        <f>P5</f>
        <v>あづみ野Ｊ</v>
      </c>
      <c r="AA17" s="243"/>
      <c r="AB17" s="243"/>
      <c r="AC17" s="243"/>
      <c r="AD17" s="244"/>
      <c r="AE17" s="233" t="str">
        <f>C5</f>
        <v>タッチ</v>
      </c>
      <c r="AF17" s="234"/>
      <c r="AG17" s="234"/>
      <c r="AH17" s="234"/>
      <c r="AI17" s="235"/>
      <c r="AJ17" s="88"/>
      <c r="AK17" s="88"/>
      <c r="AL17" s="88"/>
      <c r="AM17" s="88"/>
    </row>
    <row r="18" spans="1:142" ht="12.7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62"/>
      <c r="L18" s="231"/>
      <c r="M18" s="231"/>
      <c r="N18" s="263"/>
      <c r="O18" s="251">
        <v>7</v>
      </c>
      <c r="P18" s="252"/>
      <c r="Q18" s="41" t="str">
        <f t="shared" si="0"/>
        <v xml:space="preserve">  </v>
      </c>
      <c r="R18" s="42" t="s">
        <v>53</v>
      </c>
      <c r="S18" s="43" t="str">
        <f t="shared" si="1"/>
        <v>〇</v>
      </c>
      <c r="T18" s="251">
        <v>15</v>
      </c>
      <c r="U18" s="253"/>
      <c r="V18" s="44"/>
      <c r="W18" s="262"/>
      <c r="X18" s="231"/>
      <c r="Y18" s="263"/>
      <c r="Z18" s="245"/>
      <c r="AA18" s="246"/>
      <c r="AB18" s="246"/>
      <c r="AC18" s="246"/>
      <c r="AD18" s="247"/>
      <c r="AE18" s="236"/>
      <c r="AF18" s="237"/>
      <c r="AG18" s="237"/>
      <c r="AH18" s="237"/>
      <c r="AI18" s="238"/>
      <c r="AJ18" s="88"/>
      <c r="AK18" s="88"/>
      <c r="AL18" s="88"/>
      <c r="AM18" s="88"/>
    </row>
    <row r="19" spans="1:142" ht="12.75" customHeight="1">
      <c r="A19" s="257"/>
      <c r="B19" s="257"/>
      <c r="C19" s="258"/>
      <c r="D19" s="258"/>
      <c r="E19" s="258"/>
      <c r="F19" s="258"/>
      <c r="G19" s="258"/>
      <c r="H19" s="258"/>
      <c r="I19" s="258"/>
      <c r="J19" s="258"/>
      <c r="K19" s="264"/>
      <c r="L19" s="265"/>
      <c r="M19" s="265"/>
      <c r="N19" s="266"/>
      <c r="O19" s="254"/>
      <c r="P19" s="255"/>
      <c r="Q19" s="47" t="str">
        <f t="shared" si="0"/>
        <v xml:space="preserve">  </v>
      </c>
      <c r="R19" s="55" t="s">
        <v>54</v>
      </c>
      <c r="S19" s="49" t="str">
        <f t="shared" si="1"/>
        <v xml:space="preserve">  </v>
      </c>
      <c r="T19" s="254"/>
      <c r="U19" s="256"/>
      <c r="V19" s="56"/>
      <c r="W19" s="264"/>
      <c r="X19" s="265"/>
      <c r="Y19" s="266"/>
      <c r="Z19" s="248"/>
      <c r="AA19" s="249"/>
      <c r="AB19" s="249"/>
      <c r="AC19" s="249"/>
      <c r="AD19" s="250"/>
      <c r="AE19" s="239"/>
      <c r="AF19" s="240"/>
      <c r="AG19" s="240"/>
      <c r="AH19" s="240"/>
      <c r="AI19" s="241"/>
      <c r="AJ19" s="88"/>
      <c r="AK19" s="88"/>
      <c r="AL19" s="88"/>
      <c r="AM19" s="88"/>
    </row>
    <row r="20" spans="1:142" ht="12.75" customHeight="1">
      <c r="A20" s="229"/>
      <c r="B20" s="229"/>
      <c r="C20" s="232"/>
      <c r="D20" s="232"/>
      <c r="E20" s="232"/>
      <c r="F20" s="232"/>
      <c r="G20" s="232"/>
      <c r="H20" s="232"/>
      <c r="I20" s="232"/>
      <c r="J20" s="232"/>
      <c r="K20" s="231"/>
      <c r="L20" s="231"/>
      <c r="M20" s="231"/>
      <c r="N20" s="231"/>
      <c r="O20" s="130"/>
      <c r="P20" s="130"/>
      <c r="Q20" s="99"/>
      <c r="R20" s="84"/>
      <c r="S20" s="91"/>
      <c r="T20" s="130"/>
      <c r="U20" s="130"/>
      <c r="V20" s="88"/>
      <c r="W20" s="231"/>
      <c r="X20" s="231"/>
      <c r="Y20" s="231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88"/>
      <c r="AK20" s="88"/>
      <c r="AL20" s="88"/>
      <c r="AM20" s="88"/>
    </row>
    <row r="21" spans="1:142" ht="12.75" customHeight="1">
      <c r="A21" s="229"/>
      <c r="B21" s="229"/>
      <c r="C21" s="232"/>
      <c r="D21" s="232"/>
      <c r="E21" s="232"/>
      <c r="F21" s="232"/>
      <c r="G21" s="232"/>
      <c r="H21" s="232"/>
      <c r="I21" s="232"/>
      <c r="J21" s="232"/>
      <c r="K21" s="231"/>
      <c r="L21" s="231"/>
      <c r="M21" s="231"/>
      <c r="N21" s="231"/>
      <c r="O21" s="130"/>
      <c r="P21" s="130"/>
      <c r="Q21" s="99"/>
      <c r="R21" s="84"/>
      <c r="S21" s="91"/>
      <c r="T21" s="130"/>
      <c r="U21" s="130"/>
      <c r="V21" s="88"/>
      <c r="W21" s="231"/>
      <c r="X21" s="231"/>
      <c r="Y21" s="231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88"/>
      <c r="AK21" s="88"/>
      <c r="AL21" s="88"/>
      <c r="AM21" s="88"/>
    </row>
    <row r="22" spans="1:142" ht="12.75" customHeight="1">
      <c r="A22" s="229"/>
      <c r="B22" s="229"/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31"/>
      <c r="N22" s="231"/>
      <c r="O22" s="130"/>
      <c r="P22" s="130"/>
      <c r="Q22" s="99"/>
      <c r="R22" s="84"/>
      <c r="S22" s="91"/>
      <c r="T22" s="130"/>
      <c r="U22" s="130"/>
      <c r="V22" s="88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88"/>
      <c r="AK22" s="88"/>
      <c r="AL22" s="88"/>
      <c r="AM22" s="88"/>
    </row>
    <row r="23" spans="1:142" s="59" customFormat="1" ht="12.75" customHeight="1">
      <c r="A23" s="229"/>
      <c r="B23" s="229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1"/>
      <c r="N23" s="231"/>
      <c r="O23" s="130"/>
      <c r="P23" s="130"/>
      <c r="Q23" s="99"/>
      <c r="R23" s="84"/>
      <c r="S23" s="91"/>
      <c r="T23" s="130"/>
      <c r="U23" s="130"/>
      <c r="V23" s="88"/>
      <c r="W23" s="231"/>
      <c r="X23" s="231"/>
      <c r="Y23" s="231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88"/>
      <c r="AK23" s="88"/>
      <c r="AL23" s="88"/>
      <c r="AM23" s="88"/>
    </row>
    <row r="24" spans="1:142" s="59" customFormat="1" ht="12.75" customHeight="1">
      <c r="A24" s="229"/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1"/>
      <c r="M24" s="231"/>
      <c r="N24" s="231"/>
      <c r="O24" s="130"/>
      <c r="P24" s="130"/>
      <c r="Q24" s="99"/>
      <c r="R24" s="84"/>
      <c r="S24" s="91"/>
      <c r="T24" s="130"/>
      <c r="U24" s="130"/>
      <c r="V24" s="88"/>
      <c r="W24" s="231"/>
      <c r="X24" s="231"/>
      <c r="Y24" s="231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88"/>
      <c r="AK24" s="88"/>
      <c r="AL24" s="88"/>
      <c r="AM24" s="88"/>
    </row>
    <row r="25" spans="1:142" s="59" customFormat="1" ht="12.75" customHeight="1">
      <c r="A25" s="229"/>
      <c r="B25" s="229"/>
      <c r="C25" s="230"/>
      <c r="D25" s="230"/>
      <c r="E25" s="230"/>
      <c r="F25" s="230"/>
      <c r="G25" s="230"/>
      <c r="H25" s="230"/>
      <c r="I25" s="230"/>
      <c r="J25" s="230"/>
      <c r="K25" s="231"/>
      <c r="L25" s="231"/>
      <c r="M25" s="231"/>
      <c r="N25" s="231"/>
      <c r="O25" s="130"/>
      <c r="P25" s="130"/>
      <c r="Q25" s="99"/>
      <c r="R25" s="84"/>
      <c r="S25" s="91"/>
      <c r="T25" s="130"/>
      <c r="U25" s="130"/>
      <c r="V25" s="88"/>
      <c r="W25" s="231"/>
      <c r="X25" s="231"/>
      <c r="Y25" s="231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</row>
    <row r="26" spans="1:142" ht="15" customHeight="1"/>
    <row r="27" spans="1:142" s="92" customFormat="1" ht="18" customHeight="1">
      <c r="A27" s="192" t="s">
        <v>58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142" s="92" customFormat="1" ht="6" customHeight="1" thickBot="1">
      <c r="K28" s="90"/>
      <c r="L28" s="90"/>
      <c r="M28" s="90"/>
      <c r="N28" s="90"/>
      <c r="O28" s="90"/>
      <c r="AC28" s="61"/>
      <c r="AD28" s="90"/>
      <c r="AE28" s="90"/>
      <c r="AF28" s="90"/>
      <c r="AG28" s="90"/>
      <c r="AH28" s="84"/>
    </row>
    <row r="29" spans="1:142" s="92" customFormat="1" ht="15" customHeight="1">
      <c r="A29" s="193" t="s">
        <v>59</v>
      </c>
      <c r="B29" s="196" t="s">
        <v>60</v>
      </c>
      <c r="C29" s="197"/>
      <c r="D29" s="198"/>
      <c r="E29" s="89"/>
      <c r="F29" s="203" t="str">
        <f>B33</f>
        <v>タッチ</v>
      </c>
      <c r="G29" s="204"/>
      <c r="H29" s="204"/>
      <c r="I29" s="204"/>
      <c r="J29" s="204"/>
      <c r="K29" s="209" t="str">
        <f>B39</f>
        <v>黒川ＳＶ９９</v>
      </c>
      <c r="L29" s="180"/>
      <c r="M29" s="180"/>
      <c r="N29" s="180"/>
      <c r="O29" s="210"/>
      <c r="P29" s="204" t="str">
        <f>B45</f>
        <v>あづみ野Ｊ</v>
      </c>
      <c r="Q29" s="204"/>
      <c r="R29" s="204"/>
      <c r="S29" s="204"/>
      <c r="T29" s="204"/>
      <c r="U29" s="204"/>
      <c r="V29" s="204"/>
      <c r="W29" s="204"/>
      <c r="X29" s="204"/>
      <c r="Y29" s="204"/>
      <c r="Z29" s="196" t="s">
        <v>61</v>
      </c>
      <c r="AA29" s="197"/>
      <c r="AB29" s="216"/>
      <c r="AC29" s="219" t="s">
        <v>62</v>
      </c>
      <c r="AD29" s="197"/>
      <c r="AE29" s="216"/>
      <c r="AF29" s="222" t="s">
        <v>63</v>
      </c>
      <c r="AG29" s="225" t="s">
        <v>64</v>
      </c>
      <c r="AH29" s="84"/>
    </row>
    <row r="30" spans="1:142" s="92" customFormat="1" ht="15" customHeight="1">
      <c r="A30" s="194"/>
      <c r="B30" s="148"/>
      <c r="C30" s="129"/>
      <c r="D30" s="199"/>
      <c r="E30" s="84"/>
      <c r="F30" s="205"/>
      <c r="G30" s="206"/>
      <c r="H30" s="206"/>
      <c r="I30" s="206"/>
      <c r="J30" s="206"/>
      <c r="K30" s="211"/>
      <c r="L30" s="153"/>
      <c r="M30" s="153"/>
      <c r="N30" s="153"/>
      <c r="O30" s="212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48"/>
      <c r="AA30" s="129"/>
      <c r="AB30" s="217"/>
      <c r="AC30" s="220"/>
      <c r="AD30" s="129"/>
      <c r="AE30" s="217"/>
      <c r="AF30" s="223"/>
      <c r="AG30" s="226"/>
      <c r="AH30" s="84"/>
    </row>
    <row r="31" spans="1:142" s="92" customFormat="1" ht="15" customHeight="1">
      <c r="A31" s="194"/>
      <c r="B31" s="148"/>
      <c r="C31" s="129"/>
      <c r="D31" s="199"/>
      <c r="E31" s="84"/>
      <c r="F31" s="205"/>
      <c r="G31" s="206"/>
      <c r="H31" s="206"/>
      <c r="I31" s="206"/>
      <c r="J31" s="206"/>
      <c r="K31" s="211"/>
      <c r="L31" s="153"/>
      <c r="M31" s="153"/>
      <c r="N31" s="153"/>
      <c r="O31" s="212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48"/>
      <c r="AA31" s="129"/>
      <c r="AB31" s="217"/>
      <c r="AC31" s="220"/>
      <c r="AD31" s="129"/>
      <c r="AE31" s="217"/>
      <c r="AF31" s="223"/>
      <c r="AG31" s="226"/>
      <c r="AH31" s="84"/>
      <c r="AJ31" s="137" t="s">
        <v>65</v>
      </c>
      <c r="AK31" s="228" t="s">
        <v>66</v>
      </c>
      <c r="BA31" s="84"/>
      <c r="BB31" s="84"/>
      <c r="BC31" s="84"/>
      <c r="BD31" s="84"/>
      <c r="BE31" s="84"/>
      <c r="BF31" s="175"/>
      <c r="BG31" s="175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175"/>
      <c r="BT31" s="175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</row>
    <row r="32" spans="1:142" s="92" customFormat="1" ht="15" customHeight="1" thickBot="1">
      <c r="A32" s="195"/>
      <c r="B32" s="200"/>
      <c r="C32" s="201"/>
      <c r="D32" s="202"/>
      <c r="E32" s="90"/>
      <c r="F32" s="207"/>
      <c r="G32" s="208"/>
      <c r="H32" s="208"/>
      <c r="I32" s="208"/>
      <c r="J32" s="208"/>
      <c r="K32" s="213"/>
      <c r="L32" s="214"/>
      <c r="M32" s="214"/>
      <c r="N32" s="214"/>
      <c r="O32" s="215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0"/>
      <c r="AA32" s="201"/>
      <c r="AB32" s="218"/>
      <c r="AC32" s="221"/>
      <c r="AD32" s="201"/>
      <c r="AE32" s="218"/>
      <c r="AF32" s="224"/>
      <c r="AG32" s="227"/>
      <c r="AH32" s="84"/>
      <c r="AJ32" s="137"/>
      <c r="AK32" s="137"/>
      <c r="BA32" s="84"/>
      <c r="BB32" s="84"/>
      <c r="BC32" s="84"/>
      <c r="BD32" s="84"/>
      <c r="BE32" s="84"/>
      <c r="BF32" s="175"/>
      <c r="BG32" s="175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75"/>
      <c r="BT32" s="175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</row>
    <row r="33" spans="1:142" ht="18" customHeight="1">
      <c r="A33" s="176" t="s">
        <v>150</v>
      </c>
      <c r="B33" s="179" t="str">
        <f>C5</f>
        <v>タッチ</v>
      </c>
      <c r="C33" s="180"/>
      <c r="D33" s="181"/>
      <c r="E33" s="182" t="str">
        <f>IF($CB$89="A",CD91,IF($CB$89="B",CG91,CJ91))</f>
        <v/>
      </c>
      <c r="F33" s="183"/>
      <c r="G33" s="183"/>
      <c r="H33" s="183"/>
      <c r="I33" s="183"/>
      <c r="J33" s="184"/>
      <c r="K33" s="97">
        <f>COUNTIF(L36:L38,"○")</f>
        <v>0</v>
      </c>
      <c r="L33" s="97"/>
      <c r="M33" s="97" t="s">
        <v>67</v>
      </c>
      <c r="N33" s="97"/>
      <c r="O33" s="98">
        <f>COUNTIF(N36:N38,"○")</f>
        <v>2</v>
      </c>
      <c r="P33" s="97">
        <f>COUNTIF(Q36:Q38,"○")</f>
        <v>0</v>
      </c>
      <c r="Q33" s="97"/>
      <c r="R33" s="97" t="s">
        <v>68</v>
      </c>
      <c r="S33" s="97"/>
      <c r="T33" s="98">
        <f>COUNTIF(S36:S38,"○")</f>
        <v>2</v>
      </c>
      <c r="U33" s="97"/>
      <c r="V33" s="97"/>
      <c r="W33" s="97"/>
      <c r="X33" s="97"/>
      <c r="Y33" s="105"/>
      <c r="Z33" s="185">
        <f>COUNTIF(F34:Y34,"○")</f>
        <v>0</v>
      </c>
      <c r="AA33" s="187" t="s">
        <v>30</v>
      </c>
      <c r="AB33" s="188">
        <f>COUNTIF(J35:Y35,"○")</f>
        <v>2</v>
      </c>
      <c r="AC33" s="189">
        <f>IF(AE37=0,10,AC37/AE37)</f>
        <v>0</v>
      </c>
      <c r="AD33" s="190"/>
      <c r="AE33" s="191"/>
      <c r="AF33" s="173">
        <f>SUM(K36:K38,P36:P38)/SUM(O36:O38,T36:T38)</f>
        <v>0.62295081967213117</v>
      </c>
      <c r="AG33" s="174">
        <v>3</v>
      </c>
      <c r="AH33" s="148" t="str">
        <f>B33</f>
        <v>タッチ</v>
      </c>
      <c r="AJ33" s="23">
        <f>SUM(Z33:AB38)</f>
        <v>2</v>
      </c>
      <c r="AK33" s="23">
        <f>AL33-AM33</f>
        <v>0</v>
      </c>
      <c r="AL33" s="23">
        <f>SUM(F33:Y33)</f>
        <v>4</v>
      </c>
      <c r="AM33" s="23">
        <f>SUM(AC37:AE38)</f>
        <v>4</v>
      </c>
      <c r="AS33" s="137">
        <f>RANK(Z33,Z33:Z50,1)</f>
        <v>1</v>
      </c>
      <c r="AT33" s="137">
        <f>RANK(AY33,AY33:AY50,1)</f>
        <v>1</v>
      </c>
      <c r="AU33" s="137">
        <f>RANK(AF33,AF33:AF50,1)</f>
        <v>1</v>
      </c>
      <c r="AV33" s="137">
        <f>AS33*100</f>
        <v>100</v>
      </c>
      <c r="AW33" s="137">
        <f>AT33*10</f>
        <v>10</v>
      </c>
      <c r="AX33" s="137">
        <f>SUM(AU33:AW38)</f>
        <v>111</v>
      </c>
      <c r="AY33" s="137">
        <f>AC33-AE33</f>
        <v>0</v>
      </c>
      <c r="AZ33" s="92"/>
      <c r="BA33" s="63"/>
      <c r="BB33" s="63"/>
      <c r="BC33" s="175"/>
      <c r="BD33" s="175"/>
      <c r="BE33" s="175"/>
      <c r="BF33" s="175"/>
      <c r="BG33" s="175"/>
      <c r="BH33" s="175"/>
      <c r="BI33" s="175"/>
      <c r="BJ33" s="175"/>
      <c r="BK33" s="64"/>
      <c r="BL33" s="64"/>
      <c r="BM33" s="64"/>
      <c r="BN33" s="64"/>
      <c r="BO33" s="64"/>
      <c r="BP33" s="175"/>
      <c r="BQ33" s="175"/>
      <c r="BR33" s="175"/>
      <c r="BS33" s="175"/>
      <c r="BT33" s="175"/>
      <c r="BU33" s="175"/>
      <c r="BV33" s="175"/>
      <c r="BW33" s="175"/>
      <c r="BX33" s="63"/>
      <c r="BY33" s="63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ht="13.5" hidden="1" customHeight="1">
      <c r="A34" s="177"/>
      <c r="B34" s="152"/>
      <c r="C34" s="153"/>
      <c r="D34" s="154"/>
      <c r="E34" s="159"/>
      <c r="F34" s="165"/>
      <c r="G34" s="165"/>
      <c r="H34" s="165"/>
      <c r="I34" s="165"/>
      <c r="J34" s="166"/>
      <c r="K34" s="93" t="str">
        <f>IF(K33&gt;O33,"○","　")</f>
        <v>　</v>
      </c>
      <c r="L34" s="93"/>
      <c r="M34" s="93"/>
      <c r="N34" s="93"/>
      <c r="O34" s="95"/>
      <c r="P34" s="93" t="str">
        <f>IF(P33&gt;T33,"○","　")</f>
        <v>　</v>
      </c>
      <c r="Q34" s="93"/>
      <c r="R34" s="93"/>
      <c r="S34" s="93"/>
      <c r="T34" s="95"/>
      <c r="U34" s="93"/>
      <c r="V34" s="93"/>
      <c r="W34" s="93"/>
      <c r="X34" s="93"/>
      <c r="Y34" s="106"/>
      <c r="Z34" s="186"/>
      <c r="AA34" s="133"/>
      <c r="AB34" s="135"/>
      <c r="AC34" s="141"/>
      <c r="AD34" s="142"/>
      <c r="AE34" s="143"/>
      <c r="AF34" s="145"/>
      <c r="AG34" s="147"/>
      <c r="AH34" s="148"/>
      <c r="AS34" s="137"/>
      <c r="AT34" s="137"/>
      <c r="AU34" s="137"/>
      <c r="AV34" s="137"/>
      <c r="AW34" s="137"/>
      <c r="AX34" s="137"/>
      <c r="AY34" s="137"/>
      <c r="AZ34" s="92"/>
      <c r="BA34" s="63"/>
      <c r="BB34" s="63"/>
      <c r="BC34" s="175"/>
      <c r="BD34" s="175"/>
      <c r="BE34" s="175"/>
      <c r="BF34" s="175"/>
      <c r="BG34" s="175"/>
      <c r="BH34" s="175"/>
      <c r="BI34" s="175"/>
      <c r="BJ34" s="175"/>
      <c r="BK34" s="64"/>
      <c r="BL34" s="64"/>
      <c r="BM34" s="64"/>
      <c r="BN34" s="64"/>
      <c r="BO34" s="64"/>
      <c r="BP34" s="175"/>
      <c r="BQ34" s="175"/>
      <c r="BR34" s="175"/>
      <c r="BS34" s="175"/>
      <c r="BT34" s="175"/>
      <c r="BU34" s="175"/>
      <c r="BV34" s="175"/>
      <c r="BW34" s="175"/>
      <c r="BX34" s="63"/>
      <c r="BY34" s="63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1:142" ht="13.5" hidden="1" customHeight="1">
      <c r="A35" s="177"/>
      <c r="B35" s="152"/>
      <c r="C35" s="153"/>
      <c r="D35" s="154"/>
      <c r="E35" s="159"/>
      <c r="F35" s="165"/>
      <c r="G35" s="165"/>
      <c r="H35" s="165"/>
      <c r="I35" s="165"/>
      <c r="J35" s="166"/>
      <c r="K35" s="93"/>
      <c r="L35" s="93"/>
      <c r="M35" s="93"/>
      <c r="N35" s="93"/>
      <c r="O35" s="95" t="str">
        <f>IF(O33&gt;K33,"○","　")</f>
        <v>○</v>
      </c>
      <c r="P35" s="93"/>
      <c r="Q35" s="93"/>
      <c r="R35" s="93"/>
      <c r="S35" s="93"/>
      <c r="T35" s="95" t="str">
        <f>IF(T33&gt;P33,"○","　")</f>
        <v>○</v>
      </c>
      <c r="U35" s="93"/>
      <c r="V35" s="93"/>
      <c r="W35" s="93"/>
      <c r="X35" s="93"/>
      <c r="Y35" s="106"/>
      <c r="Z35" s="186"/>
      <c r="AA35" s="133"/>
      <c r="AB35" s="135"/>
      <c r="AC35" s="141"/>
      <c r="AD35" s="142"/>
      <c r="AE35" s="143"/>
      <c r="AF35" s="145"/>
      <c r="AG35" s="147"/>
      <c r="AH35" s="148"/>
      <c r="AS35" s="137"/>
      <c r="AT35" s="137"/>
      <c r="AU35" s="137"/>
      <c r="AV35" s="137"/>
      <c r="AW35" s="137"/>
      <c r="AX35" s="137"/>
      <c r="AY35" s="137"/>
      <c r="AZ35" s="92"/>
      <c r="BA35" s="63"/>
      <c r="BB35" s="63"/>
      <c r="BC35" s="175"/>
      <c r="BD35" s="175"/>
      <c r="BE35" s="175"/>
      <c r="BF35" s="175"/>
      <c r="BG35" s="175"/>
      <c r="BH35" s="175"/>
      <c r="BI35" s="175"/>
      <c r="BJ35" s="175"/>
      <c r="BK35" s="64"/>
      <c r="BL35" s="64"/>
      <c r="BM35" s="64"/>
      <c r="BN35" s="64"/>
      <c r="BO35" s="64"/>
      <c r="BP35" s="175"/>
      <c r="BQ35" s="175"/>
      <c r="BR35" s="175"/>
      <c r="BS35" s="175"/>
      <c r="BT35" s="175"/>
      <c r="BU35" s="175"/>
      <c r="BV35" s="175"/>
      <c r="BW35" s="175"/>
      <c r="BX35" s="63"/>
      <c r="BY35" s="63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ht="18" customHeight="1">
      <c r="A36" s="177"/>
      <c r="B36" s="152"/>
      <c r="C36" s="153"/>
      <c r="D36" s="154"/>
      <c r="E36" s="159"/>
      <c r="F36" s="165"/>
      <c r="G36" s="165"/>
      <c r="H36" s="165"/>
      <c r="I36" s="165"/>
      <c r="J36" s="166"/>
      <c r="K36" s="93">
        <f>O11</f>
        <v>12</v>
      </c>
      <c r="L36" s="93" t="str">
        <f>IF(K36&gt;O36,"○","　")</f>
        <v>　</v>
      </c>
      <c r="M36" s="93" t="s">
        <v>30</v>
      </c>
      <c r="N36" s="93" t="str">
        <f>IF(O36&gt;K36,"○","　")</f>
        <v>○</v>
      </c>
      <c r="O36" s="95">
        <f>T11</f>
        <v>15</v>
      </c>
      <c r="P36" s="93">
        <f>O14</f>
        <v>6</v>
      </c>
      <c r="Q36" s="93" t="str">
        <f>IF(P36&gt;T36,"○","　")</f>
        <v>　</v>
      </c>
      <c r="R36" s="93" t="s">
        <v>30</v>
      </c>
      <c r="S36" s="93" t="str">
        <f>IF(T36&gt;P36,"○","　")</f>
        <v>○</v>
      </c>
      <c r="T36" s="95">
        <f>T14</f>
        <v>15</v>
      </c>
      <c r="U36" s="93"/>
      <c r="V36" s="93"/>
      <c r="W36" s="93"/>
      <c r="X36" s="93"/>
      <c r="Y36" s="106"/>
      <c r="Z36" s="186"/>
      <c r="AA36" s="133"/>
      <c r="AB36" s="135"/>
      <c r="AC36" s="141"/>
      <c r="AD36" s="142"/>
      <c r="AE36" s="143"/>
      <c r="AF36" s="145"/>
      <c r="AG36" s="147"/>
      <c r="AH36" s="148"/>
      <c r="AS36" s="137"/>
      <c r="AT36" s="137"/>
      <c r="AU36" s="137"/>
      <c r="AV36" s="137"/>
      <c r="AW36" s="137"/>
      <c r="AX36" s="137"/>
      <c r="AY36" s="137"/>
      <c r="AZ36" s="92"/>
      <c r="BA36" s="63"/>
      <c r="BB36" s="63"/>
      <c r="BC36" s="175"/>
      <c r="BD36" s="175"/>
      <c r="BE36" s="175"/>
      <c r="BF36" s="175"/>
      <c r="BG36" s="175"/>
      <c r="BH36" s="175"/>
      <c r="BI36" s="175"/>
      <c r="BJ36" s="175"/>
      <c r="BK36" s="64"/>
      <c r="BL36" s="64"/>
      <c r="BM36" s="64"/>
      <c r="BN36" s="64"/>
      <c r="BO36" s="64"/>
      <c r="BP36" s="175"/>
      <c r="BQ36" s="175"/>
      <c r="BR36" s="175"/>
      <c r="BS36" s="175"/>
      <c r="BT36" s="175"/>
      <c r="BU36" s="175"/>
      <c r="BV36" s="175"/>
      <c r="BW36" s="175"/>
      <c r="BX36" s="63"/>
      <c r="BY36" s="63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ht="18" customHeight="1">
      <c r="A37" s="177"/>
      <c r="B37" s="152"/>
      <c r="C37" s="153"/>
      <c r="D37" s="154"/>
      <c r="E37" s="159"/>
      <c r="F37" s="165"/>
      <c r="G37" s="165"/>
      <c r="H37" s="165"/>
      <c r="I37" s="165"/>
      <c r="J37" s="166"/>
      <c r="K37" s="93">
        <f>O12</f>
        <v>6</v>
      </c>
      <c r="L37" s="93" t="str">
        <f>IF(K37&gt;O37,"○","　")</f>
        <v>　</v>
      </c>
      <c r="M37" s="93" t="s">
        <v>73</v>
      </c>
      <c r="N37" s="93" t="str">
        <f>IF(O37&gt;K37,"○","　")</f>
        <v>○</v>
      </c>
      <c r="O37" s="95">
        <f>T12</f>
        <v>15</v>
      </c>
      <c r="P37" s="93">
        <f>O15</f>
        <v>14</v>
      </c>
      <c r="Q37" s="93" t="str">
        <f>IF(P37&gt;T37,"○","　")</f>
        <v>　</v>
      </c>
      <c r="R37" s="93" t="s">
        <v>73</v>
      </c>
      <c r="S37" s="93" t="str">
        <f>IF(T37&gt;P37,"○","　")</f>
        <v>○</v>
      </c>
      <c r="T37" s="95">
        <f>T15</f>
        <v>16</v>
      </c>
      <c r="U37" s="93"/>
      <c r="V37" s="93"/>
      <c r="W37" s="93"/>
      <c r="X37" s="93"/>
      <c r="Y37" s="106"/>
      <c r="Z37" s="186"/>
      <c r="AA37" s="133"/>
      <c r="AB37" s="135"/>
      <c r="AC37" s="131">
        <f>SUM(F33,K33,P33)</f>
        <v>0</v>
      </c>
      <c r="AD37" s="133" t="s">
        <v>73</v>
      </c>
      <c r="AE37" s="135">
        <f>SUM(J33,O33,T33)</f>
        <v>4</v>
      </c>
      <c r="AF37" s="145"/>
      <c r="AG37" s="147"/>
      <c r="AH37" s="148"/>
      <c r="AS37" s="137"/>
      <c r="AT37" s="137"/>
      <c r="AU37" s="137"/>
      <c r="AV37" s="137"/>
      <c r="AW37" s="137"/>
      <c r="AX37" s="137"/>
      <c r="AY37" s="137"/>
      <c r="AZ37" s="92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ht="18" customHeight="1">
      <c r="A38" s="177"/>
      <c r="B38" s="155"/>
      <c r="C38" s="156"/>
      <c r="D38" s="157"/>
      <c r="E38" s="160"/>
      <c r="F38" s="168"/>
      <c r="G38" s="168"/>
      <c r="H38" s="168"/>
      <c r="I38" s="168"/>
      <c r="J38" s="169"/>
      <c r="K38" s="93">
        <f>O13</f>
        <v>0</v>
      </c>
      <c r="L38" s="93" t="str">
        <f>IF(K38&gt;O38,"○","　")</f>
        <v>　</v>
      </c>
      <c r="M38" s="93" t="s">
        <v>30</v>
      </c>
      <c r="N38" s="93" t="str">
        <f>IF(O38&gt;K38,"○","　")</f>
        <v>　</v>
      </c>
      <c r="O38" s="95">
        <f>T13</f>
        <v>0</v>
      </c>
      <c r="P38" s="93">
        <f>O16</f>
        <v>0</v>
      </c>
      <c r="Q38" s="93" t="str">
        <f>IF(P38&gt;T38,"○","　")</f>
        <v>　</v>
      </c>
      <c r="R38" s="93" t="s">
        <v>30</v>
      </c>
      <c r="S38" s="93" t="str">
        <f>IF(T38&gt;P38,"○","　")</f>
        <v>　</v>
      </c>
      <c r="T38" s="95">
        <f>T16</f>
        <v>0</v>
      </c>
      <c r="U38" s="93"/>
      <c r="V38" s="93"/>
      <c r="W38" s="93"/>
      <c r="X38" s="93"/>
      <c r="Y38" s="106"/>
      <c r="Z38" s="186"/>
      <c r="AA38" s="133"/>
      <c r="AB38" s="135"/>
      <c r="AC38" s="132"/>
      <c r="AD38" s="134"/>
      <c r="AE38" s="136"/>
      <c r="AF38" s="146"/>
      <c r="AG38" s="147"/>
      <c r="AH38" s="148"/>
      <c r="AS38" s="137"/>
      <c r="AT38" s="137"/>
      <c r="AU38" s="137"/>
      <c r="AV38" s="137"/>
      <c r="AW38" s="137"/>
      <c r="AX38" s="137"/>
      <c r="AY38" s="137"/>
      <c r="AZ38" s="92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ht="18" customHeight="1">
      <c r="A39" s="177"/>
      <c r="B39" s="149" t="str">
        <f>C6</f>
        <v>黒川ＳＶ９９</v>
      </c>
      <c r="C39" s="150"/>
      <c r="D39" s="151"/>
      <c r="E39" s="158" t="str">
        <f>IF($CB$89="A",CD92,IF($CB$89="B",CG92,CJ92))</f>
        <v/>
      </c>
      <c r="F39" s="100">
        <f>COUNTIF(G42:G44,"○")</f>
        <v>2</v>
      </c>
      <c r="G39" s="100"/>
      <c r="H39" s="100" t="str">
        <f>M33</f>
        <v>①</v>
      </c>
      <c r="I39" s="100"/>
      <c r="J39" s="101">
        <f>COUNTIF(I42:I44,"○")</f>
        <v>0</v>
      </c>
      <c r="K39" s="161"/>
      <c r="L39" s="162"/>
      <c r="M39" s="162"/>
      <c r="N39" s="162"/>
      <c r="O39" s="163"/>
      <c r="P39" s="100">
        <f>COUNTIF(Q42:Q44,"○")</f>
        <v>0</v>
      </c>
      <c r="Q39" s="100"/>
      <c r="R39" s="100" t="s">
        <v>69</v>
      </c>
      <c r="S39" s="100"/>
      <c r="T39" s="101">
        <f>COUNTIF(S42:S44,"○")</f>
        <v>2</v>
      </c>
      <c r="U39" s="100"/>
      <c r="V39" s="100"/>
      <c r="W39" s="100"/>
      <c r="X39" s="100"/>
      <c r="Y39" s="107"/>
      <c r="Z39" s="170">
        <f>COUNTIF(F40:Y40,"○")</f>
        <v>1</v>
      </c>
      <c r="AA39" s="171" t="s">
        <v>73</v>
      </c>
      <c r="AB39" s="172">
        <f>COUNTIF(J41:Y41,"○")</f>
        <v>1</v>
      </c>
      <c r="AC39" s="138">
        <f>IF(AE43=0,10,AC43/AE43)</f>
        <v>1</v>
      </c>
      <c r="AD39" s="139"/>
      <c r="AE39" s="140"/>
      <c r="AF39" s="144">
        <f>SUM(F42:F44,P42:P44)/SUM(J42:J44,T42:T44)</f>
        <v>1.0208333333333333</v>
      </c>
      <c r="AG39" s="147">
        <v>2</v>
      </c>
      <c r="AH39" s="148" t="str">
        <f>B39</f>
        <v>黒川ＳＶ９９</v>
      </c>
      <c r="AJ39" s="23">
        <f>SUM(Z39:AB44)</f>
        <v>2</v>
      </c>
      <c r="AK39" s="23">
        <f>AL39-AM39</f>
        <v>0</v>
      </c>
      <c r="AL39" s="23">
        <f>SUM(F39:Y39)</f>
        <v>4</v>
      </c>
      <c r="AM39" s="23">
        <f>SUM(AC43:AE44)</f>
        <v>4</v>
      </c>
      <c r="AS39" s="137">
        <f>RANK(Z39,Z33:Z50,1)</f>
        <v>2</v>
      </c>
      <c r="AT39" s="137">
        <f>RANK(AY39,AY33:AY50,1)</f>
        <v>2</v>
      </c>
      <c r="AU39" s="137">
        <f>RANK(AF39,AF33:AF50,1)</f>
        <v>2</v>
      </c>
      <c r="AV39" s="137">
        <f>AS39*100</f>
        <v>200</v>
      </c>
      <c r="AW39" s="137">
        <f>AT39*10</f>
        <v>20</v>
      </c>
      <c r="AX39" s="137">
        <f>SUM(AU39:AW44)</f>
        <v>222</v>
      </c>
      <c r="AY39" s="137">
        <f>AC39-AE39</f>
        <v>1</v>
      </c>
      <c r="AZ39" s="92"/>
      <c r="BA39" s="63"/>
      <c r="BB39" s="63"/>
      <c r="BC39" s="63"/>
      <c r="BD39" s="84"/>
      <c r="BE39" s="84"/>
      <c r="BF39" s="129"/>
      <c r="BG39" s="129"/>
      <c r="BH39" s="84"/>
      <c r="BI39" s="84"/>
      <c r="BJ39" s="63"/>
      <c r="BK39" s="63"/>
      <c r="BL39" s="63"/>
      <c r="BM39" s="63"/>
      <c r="BN39" s="63"/>
      <c r="BO39" s="63"/>
      <c r="BP39" s="63"/>
      <c r="BQ39" s="84"/>
      <c r="BR39" s="84"/>
      <c r="BS39" s="129"/>
      <c r="BT39" s="129"/>
      <c r="BU39" s="84"/>
      <c r="BV39" s="84"/>
      <c r="BW39" s="63"/>
      <c r="BX39" s="63"/>
      <c r="BY39" s="63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ht="13.5" hidden="1" customHeight="1">
      <c r="A40" s="177"/>
      <c r="B40" s="152"/>
      <c r="C40" s="153"/>
      <c r="D40" s="154"/>
      <c r="E40" s="159"/>
      <c r="F40" s="93" t="str">
        <f>IF(F39&gt;J39,"○","　")</f>
        <v>○</v>
      </c>
      <c r="G40" s="93"/>
      <c r="H40" s="93"/>
      <c r="I40" s="93"/>
      <c r="J40" s="95"/>
      <c r="K40" s="164"/>
      <c r="L40" s="165"/>
      <c r="M40" s="165"/>
      <c r="N40" s="165"/>
      <c r="O40" s="166"/>
      <c r="P40" s="93" t="str">
        <f>IF(P39&gt;T39,"○","　")</f>
        <v>　</v>
      </c>
      <c r="Q40" s="93"/>
      <c r="R40" s="93"/>
      <c r="S40" s="93"/>
      <c r="T40" s="95"/>
      <c r="U40" s="93"/>
      <c r="V40" s="93"/>
      <c r="W40" s="93"/>
      <c r="X40" s="93"/>
      <c r="Y40" s="106"/>
      <c r="Z40" s="170"/>
      <c r="AA40" s="171"/>
      <c r="AB40" s="172"/>
      <c r="AC40" s="141"/>
      <c r="AD40" s="142"/>
      <c r="AE40" s="143"/>
      <c r="AF40" s="145"/>
      <c r="AG40" s="147"/>
      <c r="AH40" s="148"/>
      <c r="AS40" s="137"/>
      <c r="AT40" s="137"/>
      <c r="AU40" s="137"/>
      <c r="AV40" s="137"/>
      <c r="AW40" s="137"/>
      <c r="AX40" s="137"/>
      <c r="AY40" s="137"/>
      <c r="AZ40" s="92"/>
      <c r="BA40" s="63"/>
      <c r="BB40" s="63"/>
      <c r="BC40" s="63"/>
      <c r="BD40" s="84"/>
      <c r="BE40" s="84"/>
      <c r="BF40" s="84"/>
      <c r="BG40" s="84"/>
      <c r="BH40" s="84"/>
      <c r="BI40" s="84"/>
      <c r="BJ40" s="63"/>
      <c r="BK40" s="63"/>
      <c r="BL40" s="63"/>
      <c r="BM40" s="63"/>
      <c r="BN40" s="63"/>
      <c r="BO40" s="63"/>
      <c r="BP40" s="63"/>
      <c r="BQ40" s="84"/>
      <c r="BR40" s="84"/>
      <c r="BS40" s="84"/>
      <c r="BT40" s="84"/>
      <c r="BU40" s="84"/>
      <c r="BV40" s="84"/>
      <c r="BW40" s="63"/>
      <c r="BX40" s="63"/>
      <c r="BY40" s="63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1:142" ht="13.5" hidden="1" customHeight="1">
      <c r="A41" s="177"/>
      <c r="B41" s="152"/>
      <c r="C41" s="153"/>
      <c r="D41" s="154"/>
      <c r="E41" s="159"/>
      <c r="F41" s="93"/>
      <c r="G41" s="93"/>
      <c r="H41" s="93"/>
      <c r="I41" s="93"/>
      <c r="J41" s="95" t="str">
        <f>IF(J39&gt;F39,"○","　")</f>
        <v>　</v>
      </c>
      <c r="K41" s="164"/>
      <c r="L41" s="165"/>
      <c r="M41" s="165"/>
      <c r="N41" s="165"/>
      <c r="O41" s="166"/>
      <c r="P41" s="93"/>
      <c r="Q41" s="93"/>
      <c r="R41" s="93"/>
      <c r="S41" s="93"/>
      <c r="T41" s="95" t="str">
        <f>IF(T39&gt;P39,"○","　")</f>
        <v>○</v>
      </c>
      <c r="U41" s="93"/>
      <c r="V41" s="93"/>
      <c r="W41" s="93"/>
      <c r="X41" s="93"/>
      <c r="Y41" s="106"/>
      <c r="Z41" s="170"/>
      <c r="AA41" s="171"/>
      <c r="AB41" s="172"/>
      <c r="AC41" s="141"/>
      <c r="AD41" s="142"/>
      <c r="AE41" s="143"/>
      <c r="AF41" s="145"/>
      <c r="AG41" s="147"/>
      <c r="AH41" s="148"/>
      <c r="AS41" s="137"/>
      <c r="AT41" s="137"/>
      <c r="AU41" s="137"/>
      <c r="AV41" s="137"/>
      <c r="AW41" s="137"/>
      <c r="AX41" s="137"/>
      <c r="AY41" s="137"/>
      <c r="AZ41" s="92"/>
      <c r="BA41" s="63"/>
      <c r="BB41" s="63"/>
      <c r="BC41" s="63"/>
      <c r="BD41" s="84"/>
      <c r="BE41" s="84"/>
      <c r="BF41" s="84"/>
      <c r="BG41" s="84"/>
      <c r="BH41" s="84"/>
      <c r="BI41" s="84"/>
      <c r="BJ41" s="63"/>
      <c r="BK41" s="63"/>
      <c r="BL41" s="63"/>
      <c r="BM41" s="63"/>
      <c r="BN41" s="63"/>
      <c r="BO41" s="63"/>
      <c r="BP41" s="63"/>
      <c r="BQ41" s="84"/>
      <c r="BR41" s="84"/>
      <c r="BS41" s="84"/>
      <c r="BT41" s="84"/>
      <c r="BU41" s="84"/>
      <c r="BV41" s="84"/>
      <c r="BW41" s="63"/>
      <c r="BX41" s="63"/>
      <c r="BY41" s="63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ht="18" customHeight="1">
      <c r="A42" s="177"/>
      <c r="B42" s="152"/>
      <c r="C42" s="153"/>
      <c r="D42" s="154"/>
      <c r="E42" s="159"/>
      <c r="F42" s="93">
        <f>O36</f>
        <v>15</v>
      </c>
      <c r="G42" s="93" t="str">
        <f>IF(F42&gt;J42,"○","　")</f>
        <v>○</v>
      </c>
      <c r="H42" s="93" t="s">
        <v>30</v>
      </c>
      <c r="I42" s="93" t="str">
        <f>IF(J42&gt;F42,"○","　")</f>
        <v>　</v>
      </c>
      <c r="J42" s="95">
        <f>K36</f>
        <v>12</v>
      </c>
      <c r="K42" s="164"/>
      <c r="L42" s="165"/>
      <c r="M42" s="165"/>
      <c r="N42" s="165"/>
      <c r="O42" s="166"/>
      <c r="P42" s="93">
        <f>O17</f>
        <v>12</v>
      </c>
      <c r="Q42" s="93" t="str">
        <f>IF(P42&gt;T42,"○","　")</f>
        <v>　</v>
      </c>
      <c r="R42" s="93" t="s">
        <v>30</v>
      </c>
      <c r="S42" s="93" t="str">
        <f>IF(T42&gt;P42,"○","　")</f>
        <v>○</v>
      </c>
      <c r="T42" s="95">
        <f>T17</f>
        <v>15</v>
      </c>
      <c r="U42" s="93"/>
      <c r="V42" s="93"/>
      <c r="W42" s="93"/>
      <c r="X42" s="93"/>
      <c r="Y42" s="106"/>
      <c r="Z42" s="170"/>
      <c r="AA42" s="171"/>
      <c r="AB42" s="172"/>
      <c r="AC42" s="141"/>
      <c r="AD42" s="142"/>
      <c r="AE42" s="143"/>
      <c r="AF42" s="145"/>
      <c r="AG42" s="147"/>
      <c r="AH42" s="148"/>
      <c r="AS42" s="137"/>
      <c r="AT42" s="137"/>
      <c r="AU42" s="137"/>
      <c r="AV42" s="137"/>
      <c r="AW42" s="137"/>
      <c r="AX42" s="137"/>
      <c r="AY42" s="137"/>
      <c r="AZ42" s="92"/>
      <c r="BA42" s="129"/>
      <c r="BB42" s="129"/>
      <c r="BC42" s="63"/>
      <c r="BD42" s="84"/>
      <c r="BE42" s="84"/>
      <c r="BF42" s="129"/>
      <c r="BG42" s="129"/>
      <c r="BH42" s="84"/>
      <c r="BI42" s="84"/>
      <c r="BJ42" s="63"/>
      <c r="BK42" s="129"/>
      <c r="BL42" s="129"/>
      <c r="BM42" s="63"/>
      <c r="BN42" s="129"/>
      <c r="BO42" s="129"/>
      <c r="BP42" s="63"/>
      <c r="BQ42" s="84"/>
      <c r="BR42" s="84"/>
      <c r="BS42" s="129"/>
      <c r="BT42" s="129"/>
      <c r="BU42" s="84"/>
      <c r="BV42" s="84"/>
      <c r="BW42" s="63"/>
      <c r="BX42" s="129"/>
      <c r="BY42" s="12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ht="18" customHeight="1">
      <c r="A43" s="177"/>
      <c r="B43" s="152"/>
      <c r="C43" s="153"/>
      <c r="D43" s="154"/>
      <c r="E43" s="159"/>
      <c r="F43" s="93">
        <f>O37</f>
        <v>15</v>
      </c>
      <c r="G43" s="93" t="str">
        <f>IF(F43&gt;J43,"○","　")</f>
        <v>○</v>
      </c>
      <c r="H43" s="93" t="s">
        <v>30</v>
      </c>
      <c r="I43" s="93" t="str">
        <f>IF(J43&gt;F43,"○","　")</f>
        <v>　</v>
      </c>
      <c r="J43" s="95">
        <f>K37</f>
        <v>6</v>
      </c>
      <c r="K43" s="164"/>
      <c r="L43" s="165"/>
      <c r="M43" s="165"/>
      <c r="N43" s="165"/>
      <c r="O43" s="166"/>
      <c r="P43" s="93">
        <f>O18</f>
        <v>7</v>
      </c>
      <c r="Q43" s="93" t="str">
        <f>IF(P43&gt;T43,"○","　")</f>
        <v>　</v>
      </c>
      <c r="R43" s="93" t="s">
        <v>73</v>
      </c>
      <c r="S43" s="93" t="str">
        <f>IF(T43&gt;P43,"○","　")</f>
        <v>○</v>
      </c>
      <c r="T43" s="95">
        <f>T18</f>
        <v>15</v>
      </c>
      <c r="U43" s="93"/>
      <c r="V43" s="93"/>
      <c r="W43" s="93"/>
      <c r="X43" s="93"/>
      <c r="Y43" s="106"/>
      <c r="Z43" s="170"/>
      <c r="AA43" s="171"/>
      <c r="AB43" s="172"/>
      <c r="AC43" s="131">
        <f>SUM(F39,P39)</f>
        <v>2</v>
      </c>
      <c r="AD43" s="133" t="s">
        <v>73</v>
      </c>
      <c r="AE43" s="135">
        <f>SUM(J39,T39)</f>
        <v>2</v>
      </c>
      <c r="AF43" s="145"/>
      <c r="AG43" s="147"/>
      <c r="AH43" s="148"/>
      <c r="AS43" s="137"/>
      <c r="AT43" s="137"/>
      <c r="AU43" s="137"/>
      <c r="AV43" s="137"/>
      <c r="AW43" s="137"/>
      <c r="AX43" s="137"/>
      <c r="AY43" s="137"/>
      <c r="AZ43" s="92"/>
      <c r="BA43" s="129"/>
      <c r="BB43" s="129"/>
      <c r="BC43" s="63"/>
      <c r="BD43" s="84"/>
      <c r="BE43" s="84"/>
      <c r="BF43" s="129"/>
      <c r="BG43" s="129"/>
      <c r="BH43" s="84"/>
      <c r="BI43" s="84"/>
      <c r="BJ43" s="63"/>
      <c r="BK43" s="129"/>
      <c r="BL43" s="129"/>
      <c r="BM43" s="63"/>
      <c r="BN43" s="129"/>
      <c r="BO43" s="129"/>
      <c r="BP43" s="63"/>
      <c r="BQ43" s="84"/>
      <c r="BR43" s="84"/>
      <c r="BS43" s="129"/>
      <c r="BT43" s="129"/>
      <c r="BU43" s="84"/>
      <c r="BV43" s="84"/>
      <c r="BW43" s="63"/>
      <c r="BX43" s="129"/>
      <c r="BY43" s="12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ht="18" customHeight="1">
      <c r="A44" s="177"/>
      <c r="B44" s="155"/>
      <c r="C44" s="156"/>
      <c r="D44" s="157"/>
      <c r="E44" s="160"/>
      <c r="F44" s="93">
        <f>O38</f>
        <v>0</v>
      </c>
      <c r="G44" s="93" t="str">
        <f>IF(F44&gt;J44,"○","　")</f>
        <v>　</v>
      </c>
      <c r="H44" s="93" t="s">
        <v>30</v>
      </c>
      <c r="I44" s="93" t="str">
        <f>IF(J44&gt;F44,"○","　")</f>
        <v>　</v>
      </c>
      <c r="J44" s="95">
        <f>K38</f>
        <v>0</v>
      </c>
      <c r="K44" s="167"/>
      <c r="L44" s="168"/>
      <c r="M44" s="168"/>
      <c r="N44" s="168"/>
      <c r="O44" s="169"/>
      <c r="P44" s="93">
        <f>O19</f>
        <v>0</v>
      </c>
      <c r="Q44" s="93" t="str">
        <f>IF(P44&gt;T44,"○","　")</f>
        <v>　</v>
      </c>
      <c r="R44" s="93" t="s">
        <v>30</v>
      </c>
      <c r="S44" s="93" t="str">
        <f>IF(T44&gt;P44,"○","　")</f>
        <v>　</v>
      </c>
      <c r="T44" s="95">
        <f>T19</f>
        <v>0</v>
      </c>
      <c r="U44" s="93"/>
      <c r="V44" s="93"/>
      <c r="W44" s="93"/>
      <c r="X44" s="93"/>
      <c r="Y44" s="106"/>
      <c r="Z44" s="170"/>
      <c r="AA44" s="171"/>
      <c r="AB44" s="172"/>
      <c r="AC44" s="132"/>
      <c r="AD44" s="134"/>
      <c r="AE44" s="136"/>
      <c r="AF44" s="146"/>
      <c r="AG44" s="147"/>
      <c r="AH44" s="148"/>
      <c r="AS44" s="137"/>
      <c r="AT44" s="137"/>
      <c r="AU44" s="137"/>
      <c r="AV44" s="137"/>
      <c r="AW44" s="137"/>
      <c r="AX44" s="137"/>
      <c r="AY44" s="137"/>
      <c r="AZ44" s="92"/>
      <c r="BA44" s="63"/>
      <c r="BB44" s="63"/>
      <c r="BC44" s="63"/>
      <c r="BD44" s="84"/>
      <c r="BE44" s="84"/>
      <c r="BF44" s="129"/>
      <c r="BG44" s="129"/>
      <c r="BH44" s="84"/>
      <c r="BI44" s="84"/>
      <c r="BJ44" s="63"/>
      <c r="BK44" s="63"/>
      <c r="BL44" s="63"/>
      <c r="BM44" s="63"/>
      <c r="BN44" s="63"/>
      <c r="BO44" s="63"/>
      <c r="BP44" s="63"/>
      <c r="BQ44" s="84"/>
      <c r="BR44" s="84"/>
      <c r="BS44" s="129"/>
      <c r="BT44" s="129"/>
      <c r="BU44" s="84"/>
      <c r="BV44" s="84"/>
      <c r="BW44" s="63"/>
      <c r="BX44" s="63"/>
      <c r="BY44" s="63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ht="18" customHeight="1">
      <c r="A45" s="177"/>
      <c r="B45" s="149" t="str">
        <f>P5</f>
        <v>あづみ野Ｊ</v>
      </c>
      <c r="C45" s="150"/>
      <c r="D45" s="151"/>
      <c r="E45" s="158" t="str">
        <f>IF($CB$89="A",CD93,IF($CB$89="B",CG93,CJ93))</f>
        <v/>
      </c>
      <c r="F45" s="100">
        <f>COUNTIF(G48:G50,"○")</f>
        <v>2</v>
      </c>
      <c r="G45" s="100"/>
      <c r="H45" s="100" t="str">
        <f>R33</f>
        <v>③</v>
      </c>
      <c r="I45" s="100"/>
      <c r="J45" s="101">
        <f>COUNTIF(I48:I50,"○")</f>
        <v>0</v>
      </c>
      <c r="K45" s="100">
        <f>COUNTIF(L48:L50,"○")</f>
        <v>2</v>
      </c>
      <c r="L45" s="100"/>
      <c r="M45" s="100" t="str">
        <f>R39</f>
        <v>⑤</v>
      </c>
      <c r="N45" s="100"/>
      <c r="O45" s="101">
        <f>COUNTIF(N48:N50,"○")</f>
        <v>0</v>
      </c>
      <c r="P45" s="161"/>
      <c r="Q45" s="162"/>
      <c r="R45" s="162"/>
      <c r="S45" s="162"/>
      <c r="T45" s="163"/>
      <c r="U45" s="100"/>
      <c r="V45" s="100"/>
      <c r="W45" s="100"/>
      <c r="X45" s="100"/>
      <c r="Y45" s="107"/>
      <c r="Z45" s="170">
        <f>COUNTIF(F46:Y46,"○")</f>
        <v>2</v>
      </c>
      <c r="AA45" s="171" t="s">
        <v>73</v>
      </c>
      <c r="AB45" s="172">
        <f>COUNTIF(J47:Y47,"○")</f>
        <v>0</v>
      </c>
      <c r="AC45" s="138">
        <f>IF(AE49=0,10,AC49/AE49)</f>
        <v>10</v>
      </c>
      <c r="AD45" s="139"/>
      <c r="AE45" s="140"/>
      <c r="AF45" s="144">
        <f>SUM(F48:F50,K48:K50)/SUM(J48:J50,O48:O50)</f>
        <v>1.5641025641025641</v>
      </c>
      <c r="AG45" s="147">
        <v>1</v>
      </c>
      <c r="AH45" s="148" t="str">
        <f>B45</f>
        <v>あづみ野Ｊ</v>
      </c>
      <c r="AJ45" s="23">
        <f>SUM(Z45:AB50)</f>
        <v>2</v>
      </c>
      <c r="AK45" s="23">
        <f>AL45-AM45</f>
        <v>0</v>
      </c>
      <c r="AL45" s="23">
        <f>SUM(F45:Y45)</f>
        <v>4</v>
      </c>
      <c r="AM45" s="23">
        <f>SUM(AC49:AE50)</f>
        <v>4</v>
      </c>
      <c r="AS45" s="137">
        <f>RANK(Z45,Z33:Z50,1)</f>
        <v>3</v>
      </c>
      <c r="AT45" s="137">
        <f>RANK(AY45,AY33:AY50,1)</f>
        <v>3</v>
      </c>
      <c r="AU45" s="137">
        <f>RANK(AF45,AF33:AF50,1)</f>
        <v>3</v>
      </c>
      <c r="AV45" s="137">
        <f>AS45*100</f>
        <v>300</v>
      </c>
      <c r="AW45" s="137">
        <f>AT45*10</f>
        <v>30</v>
      </c>
      <c r="AX45" s="137">
        <f>SUM(AU45:AW50)</f>
        <v>333</v>
      </c>
      <c r="AY45" s="137">
        <f>AC45-AE45</f>
        <v>10</v>
      </c>
      <c r="AZ45" s="92"/>
      <c r="BA45" s="129"/>
      <c r="BB45" s="129"/>
      <c r="BC45" s="129"/>
      <c r="BD45" s="129"/>
      <c r="BE45" s="63"/>
      <c r="BF45" s="63"/>
      <c r="BG45" s="63"/>
      <c r="BH45" s="63"/>
      <c r="BI45" s="129"/>
      <c r="BJ45" s="129"/>
      <c r="BK45" s="129"/>
      <c r="BL45" s="129"/>
      <c r="BM45" s="63"/>
      <c r="BN45" s="130"/>
      <c r="BO45" s="130"/>
      <c r="BP45" s="130"/>
      <c r="BQ45" s="130"/>
      <c r="BR45" s="63"/>
      <c r="BS45" s="63"/>
      <c r="BT45" s="63"/>
      <c r="BU45" s="63"/>
      <c r="BV45" s="129"/>
      <c r="BW45" s="129"/>
      <c r="BX45" s="129"/>
      <c r="BY45" s="129"/>
      <c r="BZ45" s="65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ht="13.5" hidden="1" customHeight="1">
      <c r="A46" s="177"/>
      <c r="B46" s="152"/>
      <c r="C46" s="153"/>
      <c r="D46" s="154"/>
      <c r="E46" s="159"/>
      <c r="F46" s="93" t="str">
        <f>IF(F45&gt;J45,"○","　")</f>
        <v>○</v>
      </c>
      <c r="G46" s="93"/>
      <c r="H46" s="93"/>
      <c r="I46" s="93"/>
      <c r="J46" s="95"/>
      <c r="K46" s="93" t="str">
        <f>IF(K45&gt;O45,"○","　")</f>
        <v>○</v>
      </c>
      <c r="L46" s="93"/>
      <c r="M46" s="93"/>
      <c r="N46" s="93"/>
      <c r="O46" s="95"/>
      <c r="P46" s="164"/>
      <c r="Q46" s="165"/>
      <c r="R46" s="165"/>
      <c r="S46" s="165"/>
      <c r="T46" s="166"/>
      <c r="U46" s="93"/>
      <c r="V46" s="93"/>
      <c r="W46" s="93"/>
      <c r="X46" s="93"/>
      <c r="Y46" s="106"/>
      <c r="Z46" s="170"/>
      <c r="AA46" s="171"/>
      <c r="AB46" s="172"/>
      <c r="AC46" s="141"/>
      <c r="AD46" s="142"/>
      <c r="AE46" s="143"/>
      <c r="AF46" s="145"/>
      <c r="AG46" s="147"/>
      <c r="AH46" s="148"/>
      <c r="AS46" s="137"/>
      <c r="AT46" s="137"/>
      <c r="AU46" s="137"/>
      <c r="AV46" s="137"/>
      <c r="AW46" s="137"/>
      <c r="AX46" s="137"/>
      <c r="AY46" s="137"/>
      <c r="AZ46" s="92"/>
      <c r="BA46" s="129"/>
      <c r="BB46" s="129"/>
      <c r="BC46" s="129"/>
      <c r="BD46" s="129"/>
      <c r="BE46" s="63"/>
      <c r="BF46" s="63"/>
      <c r="BG46" s="63"/>
      <c r="BH46" s="63"/>
      <c r="BI46" s="129"/>
      <c r="BJ46" s="129"/>
      <c r="BK46" s="129"/>
      <c r="BL46" s="129"/>
      <c r="BM46" s="63"/>
      <c r="BN46" s="130"/>
      <c r="BO46" s="130"/>
      <c r="BP46" s="130"/>
      <c r="BQ46" s="130"/>
      <c r="BR46" s="63"/>
      <c r="BS46" s="63"/>
      <c r="BT46" s="63"/>
      <c r="BU46" s="63"/>
      <c r="BV46" s="129"/>
      <c r="BW46" s="129"/>
      <c r="BX46" s="129"/>
      <c r="BY46" s="129"/>
      <c r="BZ46" s="65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1:142" ht="13.5" hidden="1" customHeight="1">
      <c r="A47" s="177"/>
      <c r="B47" s="152"/>
      <c r="C47" s="153"/>
      <c r="D47" s="154"/>
      <c r="E47" s="159"/>
      <c r="F47" s="93"/>
      <c r="G47" s="93"/>
      <c r="H47" s="93"/>
      <c r="I47" s="93"/>
      <c r="J47" s="95" t="str">
        <f>IF(J45&gt;F45,"○","　")</f>
        <v>　</v>
      </c>
      <c r="K47" s="93"/>
      <c r="L47" s="93"/>
      <c r="M47" s="93"/>
      <c r="N47" s="93"/>
      <c r="O47" s="95" t="str">
        <f>IF(O45&gt;K45,"○","　")</f>
        <v>　</v>
      </c>
      <c r="P47" s="164"/>
      <c r="Q47" s="165"/>
      <c r="R47" s="165"/>
      <c r="S47" s="165"/>
      <c r="T47" s="166"/>
      <c r="U47" s="93"/>
      <c r="V47" s="93"/>
      <c r="W47" s="93"/>
      <c r="X47" s="93"/>
      <c r="Y47" s="106"/>
      <c r="Z47" s="170"/>
      <c r="AA47" s="171"/>
      <c r="AB47" s="172"/>
      <c r="AC47" s="141"/>
      <c r="AD47" s="142"/>
      <c r="AE47" s="143"/>
      <c r="AF47" s="145"/>
      <c r="AG47" s="147"/>
      <c r="AH47" s="148"/>
      <c r="AS47" s="137"/>
      <c r="AT47" s="137"/>
      <c r="AU47" s="137"/>
      <c r="AV47" s="137"/>
      <c r="AW47" s="137"/>
      <c r="AX47" s="137"/>
      <c r="AY47" s="137"/>
      <c r="AZ47" s="92"/>
      <c r="BA47" s="129"/>
      <c r="BB47" s="129"/>
      <c r="BC47" s="129"/>
      <c r="BD47" s="129"/>
      <c r="BE47" s="63"/>
      <c r="BF47" s="63"/>
      <c r="BG47" s="63"/>
      <c r="BH47" s="63"/>
      <c r="BI47" s="129"/>
      <c r="BJ47" s="129"/>
      <c r="BK47" s="129"/>
      <c r="BL47" s="129"/>
      <c r="BM47" s="63"/>
      <c r="BN47" s="130"/>
      <c r="BO47" s="130"/>
      <c r="BP47" s="130"/>
      <c r="BQ47" s="130"/>
      <c r="BR47" s="63"/>
      <c r="BS47" s="63"/>
      <c r="BT47" s="63"/>
      <c r="BU47" s="63"/>
      <c r="BV47" s="129"/>
      <c r="BW47" s="129"/>
      <c r="BX47" s="129"/>
      <c r="BY47" s="129"/>
      <c r="BZ47" s="65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ht="18" customHeight="1">
      <c r="A48" s="177"/>
      <c r="B48" s="152"/>
      <c r="C48" s="153"/>
      <c r="D48" s="154"/>
      <c r="E48" s="159"/>
      <c r="F48" s="93">
        <f>T36</f>
        <v>15</v>
      </c>
      <c r="G48" s="93" t="str">
        <f>IF(F48&gt;J48,"○","　")</f>
        <v>○</v>
      </c>
      <c r="H48" s="93" t="s">
        <v>30</v>
      </c>
      <c r="I48" s="93" t="str">
        <f>IF(J48&gt;F48,"○","　")</f>
        <v>　</v>
      </c>
      <c r="J48" s="95">
        <f>P36</f>
        <v>6</v>
      </c>
      <c r="K48" s="93">
        <f>T42</f>
        <v>15</v>
      </c>
      <c r="L48" s="93" t="str">
        <f>IF(K48&gt;O48,"○","　")</f>
        <v>○</v>
      </c>
      <c r="M48" s="93" t="s">
        <v>30</v>
      </c>
      <c r="N48" s="93" t="str">
        <f>IF(O48&gt;K48,"○","　")</f>
        <v>　</v>
      </c>
      <c r="O48" s="95">
        <f>P42</f>
        <v>12</v>
      </c>
      <c r="P48" s="164"/>
      <c r="Q48" s="165"/>
      <c r="R48" s="165"/>
      <c r="S48" s="165"/>
      <c r="T48" s="166"/>
      <c r="U48" s="93"/>
      <c r="V48" s="93"/>
      <c r="W48" s="93"/>
      <c r="X48" s="93"/>
      <c r="Y48" s="106"/>
      <c r="Z48" s="170"/>
      <c r="AA48" s="171"/>
      <c r="AB48" s="172"/>
      <c r="AC48" s="141"/>
      <c r="AD48" s="142"/>
      <c r="AE48" s="143"/>
      <c r="AF48" s="145"/>
      <c r="AG48" s="147"/>
      <c r="AH48" s="148"/>
      <c r="AS48" s="137"/>
      <c r="AT48" s="137"/>
      <c r="AU48" s="137"/>
      <c r="AV48" s="137"/>
      <c r="AW48" s="137"/>
      <c r="AX48" s="137"/>
      <c r="AY48" s="137"/>
      <c r="AZ48" s="92"/>
      <c r="BA48" s="129"/>
      <c r="BB48" s="129"/>
      <c r="BC48" s="129"/>
      <c r="BD48" s="129"/>
      <c r="BE48" s="63"/>
      <c r="BF48" s="63"/>
      <c r="BG48" s="63"/>
      <c r="BH48" s="63"/>
      <c r="BI48" s="129"/>
      <c r="BJ48" s="129"/>
      <c r="BK48" s="129"/>
      <c r="BL48" s="129"/>
      <c r="BM48" s="63"/>
      <c r="BN48" s="130"/>
      <c r="BO48" s="130"/>
      <c r="BP48" s="130"/>
      <c r="BQ48" s="130"/>
      <c r="BR48" s="63"/>
      <c r="BS48" s="63"/>
      <c r="BT48" s="63"/>
      <c r="BU48" s="63"/>
      <c r="BV48" s="129"/>
      <c r="BW48" s="129"/>
      <c r="BX48" s="129"/>
      <c r="BY48" s="129"/>
      <c r="BZ48" s="65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ht="18" customHeight="1">
      <c r="A49" s="177"/>
      <c r="B49" s="152"/>
      <c r="C49" s="153"/>
      <c r="D49" s="154"/>
      <c r="E49" s="159"/>
      <c r="F49" s="93">
        <f>T37</f>
        <v>16</v>
      </c>
      <c r="G49" s="93" t="str">
        <f>IF(F49&gt;J49,"○","　")</f>
        <v>○</v>
      </c>
      <c r="H49" s="93" t="s">
        <v>30</v>
      </c>
      <c r="I49" s="93" t="str">
        <f>IF(J49&gt;F49,"○","　")</f>
        <v>　</v>
      </c>
      <c r="J49" s="95">
        <f>P37</f>
        <v>14</v>
      </c>
      <c r="K49" s="93">
        <f>T43</f>
        <v>15</v>
      </c>
      <c r="L49" s="93" t="str">
        <f>IF(K49&gt;O49,"○","　")</f>
        <v>○</v>
      </c>
      <c r="M49" s="93" t="s">
        <v>73</v>
      </c>
      <c r="N49" s="93" t="str">
        <f>IF(O49&gt;K49,"○","　")</f>
        <v>　</v>
      </c>
      <c r="O49" s="95">
        <f>P43</f>
        <v>7</v>
      </c>
      <c r="P49" s="164"/>
      <c r="Q49" s="165"/>
      <c r="R49" s="165"/>
      <c r="S49" s="165"/>
      <c r="T49" s="166"/>
      <c r="U49" s="93"/>
      <c r="V49" s="93"/>
      <c r="W49" s="93"/>
      <c r="X49" s="93"/>
      <c r="Y49" s="106"/>
      <c r="Z49" s="170"/>
      <c r="AA49" s="171"/>
      <c r="AB49" s="172"/>
      <c r="AC49" s="131">
        <f>SUM(F45,K45)</f>
        <v>4</v>
      </c>
      <c r="AD49" s="133" t="s">
        <v>73</v>
      </c>
      <c r="AE49" s="135">
        <f>SUM(J45,O45)</f>
        <v>0</v>
      </c>
      <c r="AF49" s="145"/>
      <c r="AG49" s="147"/>
      <c r="AH49" s="148"/>
      <c r="AS49" s="137"/>
      <c r="AT49" s="137"/>
      <c r="AU49" s="137"/>
      <c r="AV49" s="137"/>
      <c r="AW49" s="137"/>
      <c r="AX49" s="137"/>
      <c r="AY49" s="137"/>
      <c r="AZ49" s="92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ht="18" customHeight="1">
      <c r="A50" s="178"/>
      <c r="B50" s="155"/>
      <c r="C50" s="156"/>
      <c r="D50" s="157"/>
      <c r="E50" s="160"/>
      <c r="F50" s="94">
        <f>T38</f>
        <v>0</v>
      </c>
      <c r="G50" s="94" t="str">
        <f>IF(F50&gt;J50,"○","　")</f>
        <v>　</v>
      </c>
      <c r="H50" s="94" t="s">
        <v>30</v>
      </c>
      <c r="I50" s="94" t="str">
        <f>IF(J50&gt;F50,"○","　")</f>
        <v>　</v>
      </c>
      <c r="J50" s="96">
        <f>P38</f>
        <v>0</v>
      </c>
      <c r="K50" s="94">
        <f>T44</f>
        <v>0</v>
      </c>
      <c r="L50" s="94" t="str">
        <f>IF(K50&gt;O50,"○","　")</f>
        <v>　</v>
      </c>
      <c r="M50" s="94" t="s">
        <v>73</v>
      </c>
      <c r="N50" s="94" t="str">
        <f>IF(O50&gt;K50,"○","　")</f>
        <v>　</v>
      </c>
      <c r="O50" s="96">
        <f>P44</f>
        <v>0</v>
      </c>
      <c r="P50" s="167"/>
      <c r="Q50" s="168"/>
      <c r="R50" s="168"/>
      <c r="S50" s="168"/>
      <c r="T50" s="169"/>
      <c r="U50" s="94"/>
      <c r="V50" s="94"/>
      <c r="W50" s="94"/>
      <c r="X50" s="94"/>
      <c r="Y50" s="108"/>
      <c r="Z50" s="170"/>
      <c r="AA50" s="171"/>
      <c r="AB50" s="172"/>
      <c r="AC50" s="132"/>
      <c r="AD50" s="134"/>
      <c r="AE50" s="136"/>
      <c r="AF50" s="146"/>
      <c r="AG50" s="147"/>
      <c r="AH50" s="148"/>
      <c r="AS50" s="137"/>
      <c r="AT50" s="137"/>
      <c r="AU50" s="137"/>
      <c r="AV50" s="137"/>
      <c r="AW50" s="137"/>
      <c r="AX50" s="137"/>
      <c r="AY50" s="137"/>
      <c r="AZ50" s="92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1:142">
      <c r="J51" s="66"/>
      <c r="K51" s="66"/>
    </row>
    <row r="52" spans="1:142" ht="13.5" hidden="1" customHeight="1">
      <c r="F52" s="86">
        <v>1</v>
      </c>
      <c r="G52" s="86"/>
      <c r="H52" s="86">
        <v>2</v>
      </c>
      <c r="I52" s="86"/>
      <c r="J52" s="68"/>
      <c r="K52" s="68"/>
      <c r="L52" s="86"/>
      <c r="M52" s="86">
        <v>5</v>
      </c>
      <c r="N52" s="86"/>
      <c r="O52" s="86">
        <v>6</v>
      </c>
      <c r="P52" s="86">
        <v>7</v>
      </c>
      <c r="Q52" s="86">
        <v>6</v>
      </c>
      <c r="R52" s="86">
        <v>8</v>
      </c>
      <c r="AJ52" s="23">
        <v>12</v>
      </c>
    </row>
    <row r="53" spans="1:142" ht="13.5" hidden="1" customHeight="1">
      <c r="F53" s="86">
        <f>SUM(K36:K38,O36:O38)</f>
        <v>48</v>
      </c>
      <c r="G53" s="86" t="e">
        <f>SUM(#REF!)</f>
        <v>#REF!</v>
      </c>
      <c r="H53" s="86">
        <f>SUM(U48:U50,Y48:Y50)</f>
        <v>0</v>
      </c>
      <c r="I53" s="86" t="e">
        <f>SUM(#REF!)</f>
        <v>#REF!</v>
      </c>
      <c r="J53" s="86">
        <f>SUM(P42:P44,T42:T44)</f>
        <v>49</v>
      </c>
      <c r="K53" s="86">
        <f>SUM(U36:U38,Y36:Y38)</f>
        <v>0</v>
      </c>
      <c r="L53" s="86" t="e">
        <f>SUM(#REF!)</f>
        <v>#REF!</v>
      </c>
      <c r="M53" s="86">
        <f>SUM(U42:U44,Y42:Y44)</f>
        <v>0</v>
      </c>
      <c r="N53" s="86" t="e">
        <f>SUM(#REF!)</f>
        <v>#REF!</v>
      </c>
      <c r="O53" s="86">
        <f>SUM(P36:P38,T36:T38)</f>
        <v>51</v>
      </c>
      <c r="P53" s="86">
        <f>SUM(BD42:BD44,BI42:BI44)</f>
        <v>0</v>
      </c>
      <c r="Q53" s="86">
        <f>SUM(R36:R38,V36:V38)</f>
        <v>0</v>
      </c>
      <c r="R53" s="86">
        <f>SUM(BQ42:BQ44,BV42:BV44)</f>
        <v>0</v>
      </c>
      <c r="AJ53" s="23">
        <f>SUM(AJ33:AJ50)</f>
        <v>6</v>
      </c>
    </row>
    <row r="54" spans="1:142" ht="13.5" hidden="1" customHeight="1"/>
    <row r="55" spans="1:142" ht="13.5" hidden="1" customHeight="1"/>
    <row r="56" spans="1:142" ht="13.5" hidden="1" customHeight="1"/>
    <row r="57" spans="1:142" ht="13.5" hidden="1" customHeight="1"/>
    <row r="58" spans="1:142" ht="13.5" hidden="1" customHeight="1"/>
    <row r="59" spans="1:142" ht="13.5" hidden="1" customHeight="1"/>
    <row r="60" spans="1:142" ht="13.5" hidden="1" customHeight="1"/>
    <row r="61" spans="1:142" ht="13.5" hidden="1" customHeight="1"/>
    <row r="62" spans="1:142" ht="13.5" hidden="1" customHeight="1"/>
    <row r="63" spans="1:142" ht="13.5" hidden="1" customHeight="1"/>
    <row r="64" spans="1:14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spans="1:138" ht="13.5" hidden="1" customHeight="1"/>
    <row r="82" spans="1:138" ht="13.5" hidden="1" customHeight="1"/>
    <row r="83" spans="1:138" ht="13.5" hidden="1" customHeight="1"/>
    <row r="84" spans="1:138" ht="13.5" hidden="1" customHeight="1"/>
    <row r="85" spans="1:138" ht="13.5" hidden="1" customHeight="1"/>
    <row r="86" spans="1:138" ht="13.5" hidden="1" customHeight="1"/>
    <row r="87" spans="1:138" hidden="1">
      <c r="CB87" s="23" t="s">
        <v>76</v>
      </c>
      <c r="CE87" s="23" t="s">
        <v>77</v>
      </c>
      <c r="CH87" s="23" t="s">
        <v>78</v>
      </c>
    </row>
    <row r="88" spans="1:138" hidden="1">
      <c r="F88" s="86">
        <v>1</v>
      </c>
      <c r="G88" s="86"/>
      <c r="H88" s="86">
        <v>2</v>
      </c>
      <c r="I88" s="86"/>
      <c r="J88" s="86">
        <v>3</v>
      </c>
      <c r="K88" s="86">
        <v>4</v>
      </c>
      <c r="L88" s="86"/>
      <c r="M88" s="86">
        <v>5</v>
      </c>
      <c r="N88" s="86"/>
      <c r="O88" s="86">
        <v>6</v>
      </c>
      <c r="P88" s="86">
        <v>7</v>
      </c>
      <c r="Q88" s="86">
        <v>6</v>
      </c>
      <c r="R88" s="86">
        <v>8</v>
      </c>
      <c r="CB88" s="23" t="s">
        <v>27</v>
      </c>
      <c r="CE88" s="23" t="s">
        <v>27</v>
      </c>
      <c r="CH88" s="23" t="s">
        <v>27</v>
      </c>
    </row>
    <row r="89" spans="1:138" hidden="1">
      <c r="F89" s="86">
        <f t="shared" ref="F89:P89" si="2">F53</f>
        <v>48</v>
      </c>
      <c r="G89" s="86" t="e">
        <f t="shared" si="2"/>
        <v>#REF!</v>
      </c>
      <c r="H89" s="86">
        <f t="shared" si="2"/>
        <v>0</v>
      </c>
      <c r="I89" s="86" t="e">
        <f t="shared" si="2"/>
        <v>#REF!</v>
      </c>
      <c r="J89" s="86">
        <f t="shared" si="2"/>
        <v>49</v>
      </c>
      <c r="K89" s="86">
        <f t="shared" si="2"/>
        <v>0</v>
      </c>
      <c r="L89" s="86" t="e">
        <f t="shared" si="2"/>
        <v>#REF!</v>
      </c>
      <c r="M89" s="86">
        <f t="shared" si="2"/>
        <v>0</v>
      </c>
      <c r="N89" s="86" t="e">
        <f t="shared" si="2"/>
        <v>#REF!</v>
      </c>
      <c r="O89" s="86">
        <f t="shared" si="2"/>
        <v>51</v>
      </c>
      <c r="P89" s="86">
        <f t="shared" si="2"/>
        <v>0</v>
      </c>
      <c r="R89" s="86">
        <f>R53</f>
        <v>0</v>
      </c>
      <c r="CB89" s="92" t="str">
        <f>IF(CB90&lt;7,"A",IF(CB90&gt;12,"C","B"))</f>
        <v>A</v>
      </c>
      <c r="CC89" s="92"/>
      <c r="CD89" s="92"/>
      <c r="CE89" s="92"/>
      <c r="CF89" s="92"/>
      <c r="CG89" s="92"/>
      <c r="CH89" s="92"/>
      <c r="CI89" s="92"/>
      <c r="CJ89" s="92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1:138" hidden="1">
      <c r="CB90" s="92">
        <f>B27</f>
        <v>0</v>
      </c>
      <c r="CC90" s="92"/>
      <c r="CD90" s="92"/>
      <c r="CE90" s="92">
        <f>CB90</f>
        <v>0</v>
      </c>
      <c r="CF90" s="92"/>
      <c r="CG90" s="92"/>
      <c r="CH90" s="92">
        <f>CB90</f>
        <v>0</v>
      </c>
      <c r="CI90" s="92"/>
      <c r="CJ90" s="92"/>
      <c r="CL90" s="69"/>
      <c r="CM90" s="69">
        <v>1</v>
      </c>
      <c r="CN90" s="69"/>
      <c r="CO90" s="69"/>
      <c r="CP90" s="69">
        <v>2</v>
      </c>
      <c r="CQ90" s="69"/>
      <c r="CR90" s="69"/>
      <c r="CS90" s="69">
        <v>3</v>
      </c>
      <c r="CT90" s="69"/>
      <c r="CU90" s="69"/>
      <c r="CV90" s="69">
        <v>4</v>
      </c>
      <c r="CW90" s="69"/>
      <c r="CX90" s="69"/>
      <c r="CY90" s="69">
        <v>5</v>
      </c>
      <c r="CZ90" s="69"/>
      <c r="DA90" s="69"/>
      <c r="DB90" s="69">
        <v>6</v>
      </c>
      <c r="DC90" s="69"/>
      <c r="DD90" s="69"/>
      <c r="DE90" s="69">
        <v>7</v>
      </c>
      <c r="DF90" s="69"/>
      <c r="DG90" s="69"/>
      <c r="DH90" s="69">
        <v>8</v>
      </c>
      <c r="DI90" s="69"/>
      <c r="DJ90" s="69"/>
      <c r="DK90" s="69">
        <v>9</v>
      </c>
      <c r="DL90" s="69"/>
      <c r="DM90" s="69"/>
      <c r="DN90" s="69">
        <v>10</v>
      </c>
      <c r="DO90" s="69"/>
      <c r="DP90" s="69"/>
      <c r="DQ90" s="69">
        <v>11</v>
      </c>
      <c r="DR90" s="69"/>
      <c r="DS90" s="69"/>
      <c r="DT90" s="69">
        <v>12</v>
      </c>
      <c r="DU90" s="69"/>
      <c r="DV90" s="69"/>
      <c r="DW90" s="69">
        <v>13</v>
      </c>
      <c r="DX90" s="69"/>
      <c r="DY90" s="69"/>
      <c r="DZ90" s="69">
        <v>14</v>
      </c>
      <c r="EA90" s="69"/>
      <c r="EB90" s="69"/>
      <c r="EC90" s="69">
        <v>15</v>
      </c>
      <c r="ED90" s="69"/>
      <c r="EE90" s="69"/>
      <c r="EF90" s="69">
        <v>16</v>
      </c>
      <c r="EG90" s="69"/>
      <c r="EH90" s="69"/>
    </row>
    <row r="91" spans="1:138" hidden="1">
      <c r="CA91" s="23">
        <v>1</v>
      </c>
      <c r="CB91" s="69" t="str">
        <f t="shared" ref="CB91:CD93" si="3">IF($CB$90=1,CM91,IF($CB$90=2,CP91,IF($CB$90=3,CS91,IF($CB$90=4,CV91,IF($CB$90=5,CY91,IF($CB$90=6,DB91,""))))))</f>
        <v/>
      </c>
      <c r="CC91" s="69" t="str">
        <f t="shared" si="3"/>
        <v/>
      </c>
      <c r="CD91" s="69" t="str">
        <f t="shared" si="3"/>
        <v/>
      </c>
      <c r="CE91" s="69" t="str">
        <f t="shared" ref="CE91:CG93" si="4">IF($CB$90=7,DE91,IF($CB$90=8,DH91,IF($CB$90=9,DK91,IF($CB$90=10,DN91,IF($CB$90=11,DQ91,IF($CB$90=12,DT91,""))))))</f>
        <v/>
      </c>
      <c r="CF91" s="69" t="str">
        <f t="shared" si="4"/>
        <v/>
      </c>
      <c r="CG91" s="69" t="str">
        <f t="shared" si="4"/>
        <v/>
      </c>
      <c r="CH91" s="69" t="str">
        <f t="shared" ref="CH91:CJ93" si="5">IF($CB$90=13,DW91,IF($CB$90=14,DZ91,IF($CB$90=15,EC91,IF($CB$90=16,EF91,""))))</f>
        <v/>
      </c>
      <c r="CI91" s="69" t="str">
        <f t="shared" si="5"/>
        <v/>
      </c>
      <c r="CJ91" s="69" t="str">
        <f t="shared" si="5"/>
        <v/>
      </c>
      <c r="CL91" s="69"/>
      <c r="CM91" s="69">
        <v>1</v>
      </c>
      <c r="CN91" s="69" t="s">
        <v>79</v>
      </c>
      <c r="CO91" s="69" t="s">
        <v>80</v>
      </c>
      <c r="CP91" s="69">
        <v>1</v>
      </c>
      <c r="CQ91" s="69" t="s">
        <v>81</v>
      </c>
      <c r="CR91" s="69" t="s">
        <v>82</v>
      </c>
      <c r="CS91" s="69">
        <v>1</v>
      </c>
      <c r="CT91" s="69" t="s">
        <v>83</v>
      </c>
      <c r="CU91" s="69" t="s">
        <v>82</v>
      </c>
      <c r="CV91" s="69">
        <v>1</v>
      </c>
      <c r="CW91" s="69" t="s">
        <v>84</v>
      </c>
      <c r="CX91" s="69" t="s">
        <v>85</v>
      </c>
      <c r="CY91" s="69">
        <v>1</v>
      </c>
      <c r="CZ91" s="69" t="s">
        <v>86</v>
      </c>
      <c r="DA91" s="69" t="s">
        <v>87</v>
      </c>
      <c r="DB91" s="69" t="s">
        <v>88</v>
      </c>
      <c r="DC91" s="69" t="s">
        <v>89</v>
      </c>
      <c r="DD91" s="69" t="s">
        <v>90</v>
      </c>
      <c r="DE91" s="69" t="s">
        <v>91</v>
      </c>
      <c r="DF91" s="69" t="s">
        <v>81</v>
      </c>
      <c r="DG91" s="69" t="s">
        <v>82</v>
      </c>
      <c r="DH91" s="69" t="s">
        <v>92</v>
      </c>
      <c r="DI91" s="69" t="s">
        <v>93</v>
      </c>
      <c r="DJ91" s="69" t="s">
        <v>94</v>
      </c>
      <c r="DK91" s="69" t="s">
        <v>95</v>
      </c>
      <c r="DL91" s="69" t="s">
        <v>93</v>
      </c>
      <c r="DM91" s="69" t="s">
        <v>94</v>
      </c>
      <c r="DN91" s="69" t="s">
        <v>96</v>
      </c>
      <c r="DO91" s="69" t="s">
        <v>97</v>
      </c>
      <c r="DP91" s="69" t="s">
        <v>90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 t="s">
        <v>96</v>
      </c>
      <c r="DX91" s="69" t="s">
        <v>97</v>
      </c>
      <c r="DY91" s="69" t="s">
        <v>90</v>
      </c>
      <c r="DZ91" s="69">
        <v>0</v>
      </c>
      <c r="EA91" s="69">
        <v>0</v>
      </c>
      <c r="EB91" s="69">
        <v>0</v>
      </c>
      <c r="EC91" s="69">
        <v>0</v>
      </c>
      <c r="ED91" s="69">
        <v>0</v>
      </c>
      <c r="EE91" s="69">
        <v>0</v>
      </c>
      <c r="EF91" s="69">
        <v>0</v>
      </c>
      <c r="EG91" s="69">
        <v>0</v>
      </c>
      <c r="EH91" s="69">
        <v>0</v>
      </c>
    </row>
    <row r="92" spans="1:138" hidden="1">
      <c r="CA92" s="23">
        <v>2</v>
      </c>
      <c r="CB92" s="69" t="str">
        <f t="shared" si="3"/>
        <v/>
      </c>
      <c r="CC92" s="69" t="str">
        <f t="shared" si="3"/>
        <v/>
      </c>
      <c r="CD92" s="69" t="str">
        <f t="shared" si="3"/>
        <v/>
      </c>
      <c r="CE92" s="69" t="str">
        <f t="shared" si="4"/>
        <v/>
      </c>
      <c r="CF92" s="69" t="str">
        <f t="shared" si="4"/>
        <v/>
      </c>
      <c r="CG92" s="69" t="str">
        <f t="shared" si="4"/>
        <v/>
      </c>
      <c r="CH92" s="69" t="str">
        <f t="shared" si="5"/>
        <v/>
      </c>
      <c r="CI92" s="69" t="str">
        <f t="shared" si="5"/>
        <v/>
      </c>
      <c r="CJ92" s="69" t="str">
        <f t="shared" si="5"/>
        <v/>
      </c>
      <c r="CL92" s="69"/>
      <c r="CM92" s="69">
        <v>2</v>
      </c>
      <c r="CN92" s="69" t="s">
        <v>98</v>
      </c>
      <c r="CO92" s="69" t="s">
        <v>90</v>
      </c>
      <c r="CP92" s="69">
        <v>2</v>
      </c>
      <c r="CQ92" s="69" t="s">
        <v>97</v>
      </c>
      <c r="CR92" s="69" t="s">
        <v>90</v>
      </c>
      <c r="CS92" s="69">
        <v>2</v>
      </c>
      <c r="CT92" s="69" t="s">
        <v>99</v>
      </c>
      <c r="CU92" s="69" t="s">
        <v>82</v>
      </c>
      <c r="CV92" s="69">
        <v>2</v>
      </c>
      <c r="CW92" s="69" t="s">
        <v>100</v>
      </c>
      <c r="CX92" s="69" t="s">
        <v>82</v>
      </c>
      <c r="CY92" s="69">
        <v>2</v>
      </c>
      <c r="CZ92" s="69" t="s">
        <v>101</v>
      </c>
      <c r="DA92" s="69" t="s">
        <v>102</v>
      </c>
      <c r="DB92" s="69" t="s">
        <v>103</v>
      </c>
      <c r="DC92" s="69" t="s">
        <v>104</v>
      </c>
      <c r="DD92" s="69" t="s">
        <v>82</v>
      </c>
      <c r="DE92" s="69" t="s">
        <v>105</v>
      </c>
      <c r="DF92" s="69" t="s">
        <v>79</v>
      </c>
      <c r="DG92" s="69" t="s">
        <v>80</v>
      </c>
      <c r="DH92" s="69" t="s">
        <v>106</v>
      </c>
      <c r="DI92" s="69" t="s">
        <v>79</v>
      </c>
      <c r="DJ92" s="69" t="s">
        <v>80</v>
      </c>
      <c r="DK92" s="69" t="s">
        <v>107</v>
      </c>
      <c r="DL92" s="69" t="s">
        <v>108</v>
      </c>
      <c r="DM92" s="69" t="s">
        <v>80</v>
      </c>
      <c r="DN92" s="69" t="s">
        <v>109</v>
      </c>
      <c r="DO92" s="69" t="s">
        <v>110</v>
      </c>
      <c r="DP92" s="69" t="s">
        <v>111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 t="s">
        <v>109</v>
      </c>
      <c r="DX92" s="69" t="s">
        <v>110</v>
      </c>
      <c r="DY92" s="69" t="s">
        <v>111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69">
        <v>0</v>
      </c>
      <c r="EH92" s="69">
        <v>0</v>
      </c>
    </row>
    <row r="93" spans="1:138" hidden="1">
      <c r="CA93" s="23">
        <v>3</v>
      </c>
      <c r="CB93" s="69" t="str">
        <f t="shared" si="3"/>
        <v/>
      </c>
      <c r="CC93" s="69" t="str">
        <f t="shared" si="3"/>
        <v/>
      </c>
      <c r="CD93" s="69" t="str">
        <f t="shared" si="3"/>
        <v/>
      </c>
      <c r="CE93" s="69" t="str">
        <f t="shared" si="4"/>
        <v/>
      </c>
      <c r="CF93" s="69" t="str">
        <f t="shared" si="4"/>
        <v/>
      </c>
      <c r="CG93" s="69" t="str">
        <f t="shared" si="4"/>
        <v/>
      </c>
      <c r="CH93" s="69" t="str">
        <f t="shared" si="5"/>
        <v/>
      </c>
      <c r="CI93" s="69" t="str">
        <f t="shared" si="5"/>
        <v/>
      </c>
      <c r="CJ93" s="69" t="str">
        <f t="shared" si="5"/>
        <v/>
      </c>
      <c r="CL93" s="69"/>
      <c r="CM93" s="69">
        <v>3</v>
      </c>
      <c r="CN93" s="69" t="s">
        <v>112</v>
      </c>
      <c r="CO93" s="69" t="s">
        <v>113</v>
      </c>
      <c r="CP93" s="69">
        <v>3</v>
      </c>
      <c r="CQ93" s="69" t="s">
        <v>114</v>
      </c>
      <c r="CR93" s="69" t="s">
        <v>113</v>
      </c>
      <c r="CS93" s="69">
        <v>3</v>
      </c>
      <c r="CT93" s="69" t="s">
        <v>115</v>
      </c>
      <c r="CU93" s="69" t="s">
        <v>116</v>
      </c>
      <c r="CV93" s="69">
        <v>3</v>
      </c>
      <c r="CW93" s="69" t="s">
        <v>117</v>
      </c>
      <c r="CX93" s="69" t="s">
        <v>87</v>
      </c>
      <c r="CY93" s="69">
        <v>3</v>
      </c>
      <c r="CZ93" s="69" t="s">
        <v>118</v>
      </c>
      <c r="DA93" s="69" t="s">
        <v>80</v>
      </c>
      <c r="DB93" s="69" t="s">
        <v>119</v>
      </c>
      <c r="DC93" s="69" t="s">
        <v>120</v>
      </c>
      <c r="DD93" s="69" t="s">
        <v>82</v>
      </c>
      <c r="DE93" s="69" t="s">
        <v>121</v>
      </c>
      <c r="DF93" s="69" t="s">
        <v>122</v>
      </c>
      <c r="DG93" s="69" t="s">
        <v>87</v>
      </c>
      <c r="DH93" s="69" t="s">
        <v>123</v>
      </c>
      <c r="DI93" s="69" t="s">
        <v>124</v>
      </c>
      <c r="DJ93" s="69" t="s">
        <v>116</v>
      </c>
      <c r="DK93" s="69" t="s">
        <v>125</v>
      </c>
      <c r="DL93" s="69" t="s">
        <v>126</v>
      </c>
      <c r="DM93" s="69" t="s">
        <v>127</v>
      </c>
      <c r="DN93" s="69" t="s">
        <v>128</v>
      </c>
      <c r="DO93" s="69" t="s">
        <v>110</v>
      </c>
      <c r="DP93" s="69" t="s">
        <v>111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 t="s">
        <v>128</v>
      </c>
      <c r="DX93" s="69" t="s">
        <v>110</v>
      </c>
      <c r="DY93" s="69" t="s">
        <v>111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</row>
    <row r="94" spans="1:138" s="59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CB94" s="63"/>
      <c r="CC94" s="63"/>
      <c r="CD94" s="63"/>
      <c r="CE94" s="63"/>
      <c r="CF94" s="63"/>
      <c r="CG94" s="63"/>
      <c r="CH94" s="63"/>
      <c r="CI94" s="63"/>
      <c r="CJ94" s="63"/>
    </row>
    <row r="95" spans="1:138">
      <c r="CA95" s="23" t="s">
        <v>129</v>
      </c>
      <c r="CB95" s="69" t="s">
        <v>130</v>
      </c>
      <c r="CC95" s="69"/>
      <c r="CD95" s="69"/>
      <c r="CE95" s="69" t="s">
        <v>130</v>
      </c>
      <c r="CF95" s="69"/>
      <c r="CG95" s="69"/>
      <c r="CH95" s="69" t="s">
        <v>130</v>
      </c>
      <c r="CI95" s="69"/>
      <c r="CJ95" s="69"/>
    </row>
    <row r="96" spans="1:138" ht="13.5" customHeight="1">
      <c r="CA96" s="23" t="s">
        <v>131</v>
      </c>
      <c r="CB96" s="69" t="s">
        <v>130</v>
      </c>
      <c r="CC96" s="69"/>
      <c r="CD96" s="69"/>
      <c r="CE96" s="69" t="s">
        <v>130</v>
      </c>
      <c r="CF96" s="69"/>
      <c r="CG96" s="69"/>
      <c r="CH96" s="69" t="s">
        <v>130</v>
      </c>
      <c r="CI96" s="69"/>
      <c r="CJ96" s="69"/>
    </row>
    <row r="97" spans="79:88">
      <c r="CA97" s="23" t="s">
        <v>132</v>
      </c>
      <c r="CB97" s="69" t="s">
        <v>130</v>
      </c>
      <c r="CC97" s="69"/>
      <c r="CD97" s="69"/>
      <c r="CE97" s="69" t="s">
        <v>130</v>
      </c>
      <c r="CF97" s="69"/>
      <c r="CG97" s="69"/>
      <c r="CH97" s="69" t="s">
        <v>130</v>
      </c>
      <c r="CI97" s="69"/>
      <c r="CJ97" s="69"/>
    </row>
    <row r="98" spans="79:88">
      <c r="CA98" s="23" t="s">
        <v>133</v>
      </c>
      <c r="CB98" s="69" t="s">
        <v>130</v>
      </c>
      <c r="CC98" s="69"/>
      <c r="CD98" s="69"/>
      <c r="CE98" s="69" t="s">
        <v>130</v>
      </c>
      <c r="CF98" s="69"/>
      <c r="CG98" s="69"/>
      <c r="CH98" s="69" t="s">
        <v>130</v>
      </c>
      <c r="CI98" s="69"/>
      <c r="CJ98" s="69"/>
    </row>
    <row r="99" spans="79:88">
      <c r="CA99" s="23" t="s">
        <v>134</v>
      </c>
      <c r="CB99" s="69" t="s">
        <v>130</v>
      </c>
      <c r="CC99" s="69"/>
      <c r="CD99" s="69"/>
      <c r="CE99" s="69" t="s">
        <v>130</v>
      </c>
      <c r="CF99" s="69"/>
      <c r="CG99" s="69"/>
      <c r="CH99" s="69" t="s">
        <v>130</v>
      </c>
      <c r="CI99" s="69"/>
      <c r="CJ99" s="69"/>
    </row>
  </sheetData>
  <mergeCells count="181">
    <mergeCell ref="BI45:BL48"/>
    <mergeCell ref="BN45:BQ48"/>
    <mergeCell ref="BV45:BY48"/>
    <mergeCell ref="AC49:AC50"/>
    <mergeCell ref="AD49:AD50"/>
    <mergeCell ref="AE49:AE50"/>
    <mergeCell ref="AU45:AU50"/>
    <mergeCell ref="AV45:AV50"/>
    <mergeCell ref="AW45:AW50"/>
    <mergeCell ref="AX45:AX50"/>
    <mergeCell ref="AY45:AY50"/>
    <mergeCell ref="BA45:BD48"/>
    <mergeCell ref="AC45:AE48"/>
    <mergeCell ref="AF45:AF50"/>
    <mergeCell ref="AG45:AG50"/>
    <mergeCell ref="AH45:AH50"/>
    <mergeCell ref="AS45:AS50"/>
    <mergeCell ref="AT45:AT50"/>
    <mergeCell ref="B45:D50"/>
    <mergeCell ref="E45:E50"/>
    <mergeCell ref="P45:T50"/>
    <mergeCell ref="Z45:Z50"/>
    <mergeCell ref="AA45:AA50"/>
    <mergeCell ref="AB45:AB50"/>
    <mergeCell ref="BX42:BY43"/>
    <mergeCell ref="AC43:AC44"/>
    <mergeCell ref="AD43:AD44"/>
    <mergeCell ref="AE43:AE44"/>
    <mergeCell ref="BF43:BG43"/>
    <mergeCell ref="BS43:BT43"/>
    <mergeCell ref="BF44:BG44"/>
    <mergeCell ref="BS44:BT44"/>
    <mergeCell ref="AC39:AE42"/>
    <mergeCell ref="AF39:AF44"/>
    <mergeCell ref="AG39:AG44"/>
    <mergeCell ref="AH39:AH44"/>
    <mergeCell ref="AS39:AS44"/>
    <mergeCell ref="AT39:AT44"/>
    <mergeCell ref="B39:D44"/>
    <mergeCell ref="E39:E44"/>
    <mergeCell ref="K39:O44"/>
    <mergeCell ref="Z39:Z44"/>
    <mergeCell ref="AF33:AF38"/>
    <mergeCell ref="AG33:AG38"/>
    <mergeCell ref="AH33:AH38"/>
    <mergeCell ref="BS39:BT39"/>
    <mergeCell ref="BA42:BB43"/>
    <mergeCell ref="BF42:BG42"/>
    <mergeCell ref="BK42:BL43"/>
    <mergeCell ref="BN42:BO43"/>
    <mergeCell ref="BS42:BT42"/>
    <mergeCell ref="AU39:AU44"/>
    <mergeCell ref="AV39:AV44"/>
    <mergeCell ref="AW39:AW44"/>
    <mergeCell ref="AX39:AX44"/>
    <mergeCell ref="AY39:AY44"/>
    <mergeCell ref="BF39:BG39"/>
    <mergeCell ref="BF31:BG32"/>
    <mergeCell ref="BS31:BT32"/>
    <mergeCell ref="A33:A50"/>
    <mergeCell ref="B33:D38"/>
    <mergeCell ref="E33:E38"/>
    <mergeCell ref="F33:J38"/>
    <mergeCell ref="Z33:Z38"/>
    <mergeCell ref="AA39:AA44"/>
    <mergeCell ref="AB39:AB44"/>
    <mergeCell ref="AY33:AY38"/>
    <mergeCell ref="BC33:BJ36"/>
    <mergeCell ref="BP33:BW36"/>
    <mergeCell ref="AC37:AC38"/>
    <mergeCell ref="AD37:AD38"/>
    <mergeCell ref="AE37:AE38"/>
    <mergeCell ref="AS33:AS38"/>
    <mergeCell ref="AT33:AT38"/>
    <mergeCell ref="AU33:AU38"/>
    <mergeCell ref="AV33:AV38"/>
    <mergeCell ref="AW33:AW38"/>
    <mergeCell ref="AX33:AX38"/>
    <mergeCell ref="AA33:AA38"/>
    <mergeCell ref="AB33:AB38"/>
    <mergeCell ref="AC33:AE36"/>
    <mergeCell ref="A27:AM27"/>
    <mergeCell ref="A29:A32"/>
    <mergeCell ref="B29:D32"/>
    <mergeCell ref="F29:J32"/>
    <mergeCell ref="K29:O32"/>
    <mergeCell ref="P29:T32"/>
    <mergeCell ref="U29:Y32"/>
    <mergeCell ref="Z29:AB32"/>
    <mergeCell ref="AC29:AE32"/>
    <mergeCell ref="AF29:AF32"/>
    <mergeCell ref="AG29:AG32"/>
    <mergeCell ref="AJ31:AJ32"/>
    <mergeCell ref="AK31:AK32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Z1:AI1"/>
    <mergeCell ref="AD2:AH2"/>
    <mergeCell ref="AD3:AH3"/>
    <mergeCell ref="A4:B4"/>
    <mergeCell ref="C4:K4"/>
    <mergeCell ref="M4:O4"/>
    <mergeCell ref="P4:Y4"/>
  </mergeCells>
  <phoneticPr fontId="1"/>
  <conditionalFormatting sqref="AJ33 AJ39 AJ45">
    <cfRule type="cellIs" dxfId="27" priority="4" stopIfTrue="1" operator="notEqual">
      <formula>3</formula>
    </cfRule>
  </conditionalFormatting>
  <conditionalFormatting sqref="AK33 AK39 AK45">
    <cfRule type="cellIs" dxfId="26" priority="5" stopIfTrue="1" operator="notEqual">
      <formula>0</formula>
    </cfRule>
  </conditionalFormatting>
  <conditionalFormatting sqref="R89 F89:P89 F53:R53">
    <cfRule type="cellIs" dxfId="25" priority="6" stopIfTrue="1" operator="greaterThan">
      <formula>0</formula>
    </cfRule>
  </conditionalFormatting>
  <conditionalFormatting sqref="T58 F42:F44 J42:J44 F48:F50 O48:O50 J48:K50">
    <cfRule type="cellIs" dxfId="24" priority="7" stopIfTrue="1" operator="equal">
      <formula>0</formula>
    </cfRule>
  </conditionalFormatting>
  <conditionalFormatting sqref="K38 O38">
    <cfRule type="cellIs" dxfId="23" priority="3" stopIfTrue="1" operator="equal">
      <formula>0</formula>
    </cfRule>
  </conditionalFormatting>
  <conditionalFormatting sqref="P38 T38">
    <cfRule type="cellIs" dxfId="22" priority="2" stopIfTrue="1" operator="equal">
      <formula>0</formula>
    </cfRule>
  </conditionalFormatting>
  <conditionalFormatting sqref="P44 T44">
    <cfRule type="cellIs" dxfId="21" priority="1" stopIfTrue="1" operator="equal">
      <formula>0</formula>
    </cfRule>
  </conditionalFormatting>
  <pageMargins left="0.59055118110236227" right="0.19685039370078741" top="0.47244094488188981" bottom="0.27559055118110237" header="0.31496062992125984" footer="0.23622047244094491"/>
  <pageSetup paperSize="9" scale="80" orientation="portrait" horizontalDpi="4294967293" verticalDpi="4294967293" r:id="rId1"/>
  <headerFooter alignWithMargins="0"/>
  <colBreaks count="1" manualBreakCount="1">
    <brk id="5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L99"/>
  <sheetViews>
    <sheetView view="pageBreakPreview" topLeftCell="A25" zoomScaleNormal="100" workbookViewId="0">
      <selection activeCell="AG51" sqref="AG51"/>
    </sheetView>
  </sheetViews>
  <sheetFormatPr defaultRowHeight="13.5"/>
  <cols>
    <col min="1" max="4" width="3.875" style="92" customWidth="1"/>
    <col min="5" max="5" width="2.625" style="92" hidden="1" customWidth="1"/>
    <col min="6" max="6" width="3.875" style="92" customWidth="1"/>
    <col min="7" max="7" width="4.5" style="92" hidden="1" customWidth="1"/>
    <col min="8" max="8" width="3.875" style="92" customWidth="1"/>
    <col min="9" max="9" width="2.75" style="92" hidden="1" customWidth="1"/>
    <col min="10" max="11" width="3.875" style="92" customWidth="1"/>
    <col min="12" max="12" width="3" style="92" hidden="1" customWidth="1"/>
    <col min="13" max="13" width="3.875" style="92" customWidth="1"/>
    <col min="14" max="14" width="2.875" style="92" hidden="1" customWidth="1"/>
    <col min="15" max="15" width="3.875" style="92" customWidth="1"/>
    <col min="16" max="16" width="3.75" style="92" customWidth="1"/>
    <col min="17" max="17" width="3.5" style="92" hidden="1" customWidth="1"/>
    <col min="18" max="18" width="3.875" style="92" customWidth="1"/>
    <col min="19" max="19" width="4" style="92" hidden="1" customWidth="1"/>
    <col min="20" max="21" width="3.875" style="92" customWidth="1"/>
    <col min="22" max="22" width="3.875" style="92" hidden="1" customWidth="1"/>
    <col min="23" max="23" width="3.875" style="92" customWidth="1"/>
    <col min="24" max="24" width="4.5" style="92" hidden="1" customWidth="1"/>
    <col min="25" max="31" width="3.875" style="92" customWidth="1"/>
    <col min="32" max="32" width="13.5" style="92" customWidth="1"/>
    <col min="33" max="33" width="12.625" style="92" customWidth="1"/>
    <col min="34" max="34" width="7.375" style="92" hidden="1" customWidth="1"/>
    <col min="35" max="35" width="3.875" style="23" customWidth="1"/>
    <col min="36" max="44" width="5.625" style="23" hidden="1" customWidth="1"/>
    <col min="45" max="51" width="9" style="23" hidden="1" customWidth="1"/>
    <col min="52" max="52" width="1.75" style="23" customWidth="1"/>
    <col min="53" max="56" width="3.875" style="23" customWidth="1"/>
    <col min="57" max="57" width="5.5" style="23" hidden="1" customWidth="1"/>
    <col min="58" max="59" width="1.875" style="23" customWidth="1"/>
    <col min="60" max="60" width="3.875" style="23" hidden="1" customWidth="1"/>
    <col min="61" max="69" width="3.875" style="23" customWidth="1"/>
    <col min="70" max="70" width="3.875" style="23" hidden="1" customWidth="1"/>
    <col min="71" max="72" width="1.875" style="23" customWidth="1"/>
    <col min="73" max="73" width="3.875" style="23" hidden="1" customWidth="1"/>
    <col min="74" max="77" width="3.875" style="23" customWidth="1"/>
    <col min="78" max="78" width="1.875" style="23" customWidth="1"/>
    <col min="79" max="79" width="5.875" style="23" hidden="1" customWidth="1"/>
    <col min="80" max="138" width="9" style="23" hidden="1" customWidth="1"/>
    <col min="139" max="141" width="0" style="23" hidden="1" customWidth="1"/>
    <col min="142" max="256" width="9" style="23"/>
    <col min="257" max="260" width="3.875" style="23" customWidth="1"/>
    <col min="261" max="261" width="0" style="23" hidden="1" customWidth="1"/>
    <col min="262" max="262" width="3.875" style="23" customWidth="1"/>
    <col min="263" max="263" width="0" style="23" hidden="1" customWidth="1"/>
    <col min="264" max="264" width="3.875" style="23" customWidth="1"/>
    <col min="265" max="265" width="0" style="23" hidden="1" customWidth="1"/>
    <col min="266" max="267" width="3.875" style="23" customWidth="1"/>
    <col min="268" max="268" width="0" style="23" hidden="1" customWidth="1"/>
    <col min="269" max="269" width="3.875" style="23" customWidth="1"/>
    <col min="270" max="270" width="0" style="23" hidden="1" customWidth="1"/>
    <col min="271" max="271" width="3.875" style="23" customWidth="1"/>
    <col min="272" max="272" width="3.75" style="23" customWidth="1"/>
    <col min="273" max="273" width="0" style="23" hidden="1" customWidth="1"/>
    <col min="274" max="274" width="3.875" style="23" customWidth="1"/>
    <col min="275" max="275" width="0" style="23" hidden="1" customWidth="1"/>
    <col min="276" max="277" width="3.875" style="23" customWidth="1"/>
    <col min="278" max="278" width="0" style="23" hidden="1" customWidth="1"/>
    <col min="279" max="279" width="3.875" style="23" customWidth="1"/>
    <col min="280" max="280" width="0" style="23" hidden="1" customWidth="1"/>
    <col min="281" max="287" width="3.875" style="23" customWidth="1"/>
    <col min="288" max="288" width="13.5" style="23" customWidth="1"/>
    <col min="289" max="289" width="12.625" style="23" customWidth="1"/>
    <col min="290" max="290" width="0" style="23" hidden="1" customWidth="1"/>
    <col min="291" max="291" width="3.875" style="23" customWidth="1"/>
    <col min="292" max="307" width="0" style="23" hidden="1" customWidth="1"/>
    <col min="308" max="308" width="1.75" style="23" customWidth="1"/>
    <col min="309" max="312" width="3.875" style="23" customWidth="1"/>
    <col min="313" max="313" width="0" style="23" hidden="1" customWidth="1"/>
    <col min="314" max="315" width="1.875" style="23" customWidth="1"/>
    <col min="316" max="316" width="0" style="23" hidden="1" customWidth="1"/>
    <col min="317" max="325" width="3.875" style="23" customWidth="1"/>
    <col min="326" max="326" width="0" style="23" hidden="1" customWidth="1"/>
    <col min="327" max="328" width="1.875" style="23" customWidth="1"/>
    <col min="329" max="329" width="0" style="23" hidden="1" customWidth="1"/>
    <col min="330" max="333" width="3.875" style="23" customWidth="1"/>
    <col min="334" max="334" width="1.875" style="23" customWidth="1"/>
    <col min="335" max="397" width="0" style="23" hidden="1" customWidth="1"/>
    <col min="398" max="512" width="9" style="23"/>
    <col min="513" max="516" width="3.875" style="23" customWidth="1"/>
    <col min="517" max="517" width="0" style="23" hidden="1" customWidth="1"/>
    <col min="518" max="518" width="3.875" style="23" customWidth="1"/>
    <col min="519" max="519" width="0" style="23" hidden="1" customWidth="1"/>
    <col min="520" max="520" width="3.875" style="23" customWidth="1"/>
    <col min="521" max="521" width="0" style="23" hidden="1" customWidth="1"/>
    <col min="522" max="523" width="3.875" style="23" customWidth="1"/>
    <col min="524" max="524" width="0" style="23" hidden="1" customWidth="1"/>
    <col min="525" max="525" width="3.875" style="23" customWidth="1"/>
    <col min="526" max="526" width="0" style="23" hidden="1" customWidth="1"/>
    <col min="527" max="527" width="3.875" style="23" customWidth="1"/>
    <col min="528" max="528" width="3.75" style="23" customWidth="1"/>
    <col min="529" max="529" width="0" style="23" hidden="1" customWidth="1"/>
    <col min="530" max="530" width="3.875" style="23" customWidth="1"/>
    <col min="531" max="531" width="0" style="23" hidden="1" customWidth="1"/>
    <col min="532" max="533" width="3.875" style="23" customWidth="1"/>
    <col min="534" max="534" width="0" style="23" hidden="1" customWidth="1"/>
    <col min="535" max="535" width="3.875" style="23" customWidth="1"/>
    <col min="536" max="536" width="0" style="23" hidden="1" customWidth="1"/>
    <col min="537" max="543" width="3.875" style="23" customWidth="1"/>
    <col min="544" max="544" width="13.5" style="23" customWidth="1"/>
    <col min="545" max="545" width="12.625" style="23" customWidth="1"/>
    <col min="546" max="546" width="0" style="23" hidden="1" customWidth="1"/>
    <col min="547" max="547" width="3.875" style="23" customWidth="1"/>
    <col min="548" max="563" width="0" style="23" hidden="1" customWidth="1"/>
    <col min="564" max="564" width="1.75" style="23" customWidth="1"/>
    <col min="565" max="568" width="3.875" style="23" customWidth="1"/>
    <col min="569" max="569" width="0" style="23" hidden="1" customWidth="1"/>
    <col min="570" max="571" width="1.875" style="23" customWidth="1"/>
    <col min="572" max="572" width="0" style="23" hidden="1" customWidth="1"/>
    <col min="573" max="581" width="3.875" style="23" customWidth="1"/>
    <col min="582" max="582" width="0" style="23" hidden="1" customWidth="1"/>
    <col min="583" max="584" width="1.875" style="23" customWidth="1"/>
    <col min="585" max="585" width="0" style="23" hidden="1" customWidth="1"/>
    <col min="586" max="589" width="3.875" style="23" customWidth="1"/>
    <col min="590" max="590" width="1.875" style="23" customWidth="1"/>
    <col min="591" max="653" width="0" style="23" hidden="1" customWidth="1"/>
    <col min="654" max="768" width="9" style="23"/>
    <col min="769" max="772" width="3.875" style="23" customWidth="1"/>
    <col min="773" max="773" width="0" style="23" hidden="1" customWidth="1"/>
    <col min="774" max="774" width="3.875" style="23" customWidth="1"/>
    <col min="775" max="775" width="0" style="23" hidden="1" customWidth="1"/>
    <col min="776" max="776" width="3.875" style="23" customWidth="1"/>
    <col min="777" max="777" width="0" style="23" hidden="1" customWidth="1"/>
    <col min="778" max="779" width="3.875" style="23" customWidth="1"/>
    <col min="780" max="780" width="0" style="23" hidden="1" customWidth="1"/>
    <col min="781" max="781" width="3.875" style="23" customWidth="1"/>
    <col min="782" max="782" width="0" style="23" hidden="1" customWidth="1"/>
    <col min="783" max="783" width="3.875" style="23" customWidth="1"/>
    <col min="784" max="784" width="3.75" style="23" customWidth="1"/>
    <col min="785" max="785" width="0" style="23" hidden="1" customWidth="1"/>
    <col min="786" max="786" width="3.875" style="23" customWidth="1"/>
    <col min="787" max="787" width="0" style="23" hidden="1" customWidth="1"/>
    <col min="788" max="789" width="3.875" style="23" customWidth="1"/>
    <col min="790" max="790" width="0" style="23" hidden="1" customWidth="1"/>
    <col min="791" max="791" width="3.875" style="23" customWidth="1"/>
    <col min="792" max="792" width="0" style="23" hidden="1" customWidth="1"/>
    <col min="793" max="799" width="3.875" style="23" customWidth="1"/>
    <col min="800" max="800" width="13.5" style="23" customWidth="1"/>
    <col min="801" max="801" width="12.625" style="23" customWidth="1"/>
    <col min="802" max="802" width="0" style="23" hidden="1" customWidth="1"/>
    <col min="803" max="803" width="3.875" style="23" customWidth="1"/>
    <col min="804" max="819" width="0" style="23" hidden="1" customWidth="1"/>
    <col min="820" max="820" width="1.75" style="23" customWidth="1"/>
    <col min="821" max="824" width="3.875" style="23" customWidth="1"/>
    <col min="825" max="825" width="0" style="23" hidden="1" customWidth="1"/>
    <col min="826" max="827" width="1.875" style="23" customWidth="1"/>
    <col min="828" max="828" width="0" style="23" hidden="1" customWidth="1"/>
    <col min="829" max="837" width="3.875" style="23" customWidth="1"/>
    <col min="838" max="838" width="0" style="23" hidden="1" customWidth="1"/>
    <col min="839" max="840" width="1.875" style="23" customWidth="1"/>
    <col min="841" max="841" width="0" style="23" hidden="1" customWidth="1"/>
    <col min="842" max="845" width="3.875" style="23" customWidth="1"/>
    <col min="846" max="846" width="1.875" style="23" customWidth="1"/>
    <col min="847" max="909" width="0" style="23" hidden="1" customWidth="1"/>
    <col min="910" max="1024" width="9" style="23"/>
    <col min="1025" max="1028" width="3.875" style="23" customWidth="1"/>
    <col min="1029" max="1029" width="0" style="23" hidden="1" customWidth="1"/>
    <col min="1030" max="1030" width="3.875" style="23" customWidth="1"/>
    <col min="1031" max="1031" width="0" style="23" hidden="1" customWidth="1"/>
    <col min="1032" max="1032" width="3.875" style="23" customWidth="1"/>
    <col min="1033" max="1033" width="0" style="23" hidden="1" customWidth="1"/>
    <col min="1034" max="1035" width="3.875" style="23" customWidth="1"/>
    <col min="1036" max="1036" width="0" style="23" hidden="1" customWidth="1"/>
    <col min="1037" max="1037" width="3.875" style="23" customWidth="1"/>
    <col min="1038" max="1038" width="0" style="23" hidden="1" customWidth="1"/>
    <col min="1039" max="1039" width="3.875" style="23" customWidth="1"/>
    <col min="1040" max="1040" width="3.75" style="23" customWidth="1"/>
    <col min="1041" max="1041" width="0" style="23" hidden="1" customWidth="1"/>
    <col min="1042" max="1042" width="3.875" style="23" customWidth="1"/>
    <col min="1043" max="1043" width="0" style="23" hidden="1" customWidth="1"/>
    <col min="1044" max="1045" width="3.875" style="23" customWidth="1"/>
    <col min="1046" max="1046" width="0" style="23" hidden="1" customWidth="1"/>
    <col min="1047" max="1047" width="3.875" style="23" customWidth="1"/>
    <col min="1048" max="1048" width="0" style="23" hidden="1" customWidth="1"/>
    <col min="1049" max="1055" width="3.875" style="23" customWidth="1"/>
    <col min="1056" max="1056" width="13.5" style="23" customWidth="1"/>
    <col min="1057" max="1057" width="12.625" style="23" customWidth="1"/>
    <col min="1058" max="1058" width="0" style="23" hidden="1" customWidth="1"/>
    <col min="1059" max="1059" width="3.875" style="23" customWidth="1"/>
    <col min="1060" max="1075" width="0" style="23" hidden="1" customWidth="1"/>
    <col min="1076" max="1076" width="1.75" style="23" customWidth="1"/>
    <col min="1077" max="1080" width="3.875" style="23" customWidth="1"/>
    <col min="1081" max="1081" width="0" style="23" hidden="1" customWidth="1"/>
    <col min="1082" max="1083" width="1.875" style="23" customWidth="1"/>
    <col min="1084" max="1084" width="0" style="23" hidden="1" customWidth="1"/>
    <col min="1085" max="1093" width="3.875" style="23" customWidth="1"/>
    <col min="1094" max="1094" width="0" style="23" hidden="1" customWidth="1"/>
    <col min="1095" max="1096" width="1.875" style="23" customWidth="1"/>
    <col min="1097" max="1097" width="0" style="23" hidden="1" customWidth="1"/>
    <col min="1098" max="1101" width="3.875" style="23" customWidth="1"/>
    <col min="1102" max="1102" width="1.875" style="23" customWidth="1"/>
    <col min="1103" max="1165" width="0" style="23" hidden="1" customWidth="1"/>
    <col min="1166" max="1280" width="9" style="23"/>
    <col min="1281" max="1284" width="3.875" style="23" customWidth="1"/>
    <col min="1285" max="1285" width="0" style="23" hidden="1" customWidth="1"/>
    <col min="1286" max="1286" width="3.875" style="23" customWidth="1"/>
    <col min="1287" max="1287" width="0" style="23" hidden="1" customWidth="1"/>
    <col min="1288" max="1288" width="3.875" style="23" customWidth="1"/>
    <col min="1289" max="1289" width="0" style="23" hidden="1" customWidth="1"/>
    <col min="1290" max="1291" width="3.875" style="23" customWidth="1"/>
    <col min="1292" max="1292" width="0" style="23" hidden="1" customWidth="1"/>
    <col min="1293" max="1293" width="3.875" style="23" customWidth="1"/>
    <col min="1294" max="1294" width="0" style="23" hidden="1" customWidth="1"/>
    <col min="1295" max="1295" width="3.875" style="23" customWidth="1"/>
    <col min="1296" max="1296" width="3.75" style="23" customWidth="1"/>
    <col min="1297" max="1297" width="0" style="23" hidden="1" customWidth="1"/>
    <col min="1298" max="1298" width="3.875" style="23" customWidth="1"/>
    <col min="1299" max="1299" width="0" style="23" hidden="1" customWidth="1"/>
    <col min="1300" max="1301" width="3.875" style="23" customWidth="1"/>
    <col min="1302" max="1302" width="0" style="23" hidden="1" customWidth="1"/>
    <col min="1303" max="1303" width="3.875" style="23" customWidth="1"/>
    <col min="1304" max="1304" width="0" style="23" hidden="1" customWidth="1"/>
    <col min="1305" max="1311" width="3.875" style="23" customWidth="1"/>
    <col min="1312" max="1312" width="13.5" style="23" customWidth="1"/>
    <col min="1313" max="1313" width="12.625" style="23" customWidth="1"/>
    <col min="1314" max="1314" width="0" style="23" hidden="1" customWidth="1"/>
    <col min="1315" max="1315" width="3.875" style="23" customWidth="1"/>
    <col min="1316" max="1331" width="0" style="23" hidden="1" customWidth="1"/>
    <col min="1332" max="1332" width="1.75" style="23" customWidth="1"/>
    <col min="1333" max="1336" width="3.875" style="23" customWidth="1"/>
    <col min="1337" max="1337" width="0" style="23" hidden="1" customWidth="1"/>
    <col min="1338" max="1339" width="1.875" style="23" customWidth="1"/>
    <col min="1340" max="1340" width="0" style="23" hidden="1" customWidth="1"/>
    <col min="1341" max="1349" width="3.875" style="23" customWidth="1"/>
    <col min="1350" max="1350" width="0" style="23" hidden="1" customWidth="1"/>
    <col min="1351" max="1352" width="1.875" style="23" customWidth="1"/>
    <col min="1353" max="1353" width="0" style="23" hidden="1" customWidth="1"/>
    <col min="1354" max="1357" width="3.875" style="23" customWidth="1"/>
    <col min="1358" max="1358" width="1.875" style="23" customWidth="1"/>
    <col min="1359" max="1421" width="0" style="23" hidden="1" customWidth="1"/>
    <col min="1422" max="1536" width="9" style="23"/>
    <col min="1537" max="1540" width="3.875" style="23" customWidth="1"/>
    <col min="1541" max="1541" width="0" style="23" hidden="1" customWidth="1"/>
    <col min="1542" max="1542" width="3.875" style="23" customWidth="1"/>
    <col min="1543" max="1543" width="0" style="23" hidden="1" customWidth="1"/>
    <col min="1544" max="1544" width="3.875" style="23" customWidth="1"/>
    <col min="1545" max="1545" width="0" style="23" hidden="1" customWidth="1"/>
    <col min="1546" max="1547" width="3.875" style="23" customWidth="1"/>
    <col min="1548" max="1548" width="0" style="23" hidden="1" customWidth="1"/>
    <col min="1549" max="1549" width="3.875" style="23" customWidth="1"/>
    <col min="1550" max="1550" width="0" style="23" hidden="1" customWidth="1"/>
    <col min="1551" max="1551" width="3.875" style="23" customWidth="1"/>
    <col min="1552" max="1552" width="3.75" style="23" customWidth="1"/>
    <col min="1553" max="1553" width="0" style="23" hidden="1" customWidth="1"/>
    <col min="1554" max="1554" width="3.875" style="23" customWidth="1"/>
    <col min="1555" max="1555" width="0" style="23" hidden="1" customWidth="1"/>
    <col min="1556" max="1557" width="3.875" style="23" customWidth="1"/>
    <col min="1558" max="1558" width="0" style="23" hidden="1" customWidth="1"/>
    <col min="1559" max="1559" width="3.875" style="23" customWidth="1"/>
    <col min="1560" max="1560" width="0" style="23" hidden="1" customWidth="1"/>
    <col min="1561" max="1567" width="3.875" style="23" customWidth="1"/>
    <col min="1568" max="1568" width="13.5" style="23" customWidth="1"/>
    <col min="1569" max="1569" width="12.625" style="23" customWidth="1"/>
    <col min="1570" max="1570" width="0" style="23" hidden="1" customWidth="1"/>
    <col min="1571" max="1571" width="3.875" style="23" customWidth="1"/>
    <col min="1572" max="1587" width="0" style="23" hidden="1" customWidth="1"/>
    <col min="1588" max="1588" width="1.75" style="23" customWidth="1"/>
    <col min="1589" max="1592" width="3.875" style="23" customWidth="1"/>
    <col min="1593" max="1593" width="0" style="23" hidden="1" customWidth="1"/>
    <col min="1594" max="1595" width="1.875" style="23" customWidth="1"/>
    <col min="1596" max="1596" width="0" style="23" hidden="1" customWidth="1"/>
    <col min="1597" max="1605" width="3.875" style="23" customWidth="1"/>
    <col min="1606" max="1606" width="0" style="23" hidden="1" customWidth="1"/>
    <col min="1607" max="1608" width="1.875" style="23" customWidth="1"/>
    <col min="1609" max="1609" width="0" style="23" hidden="1" customWidth="1"/>
    <col min="1610" max="1613" width="3.875" style="23" customWidth="1"/>
    <col min="1614" max="1614" width="1.875" style="23" customWidth="1"/>
    <col min="1615" max="1677" width="0" style="23" hidden="1" customWidth="1"/>
    <col min="1678" max="1792" width="9" style="23"/>
    <col min="1793" max="1796" width="3.875" style="23" customWidth="1"/>
    <col min="1797" max="1797" width="0" style="23" hidden="1" customWidth="1"/>
    <col min="1798" max="1798" width="3.875" style="23" customWidth="1"/>
    <col min="1799" max="1799" width="0" style="23" hidden="1" customWidth="1"/>
    <col min="1800" max="1800" width="3.875" style="23" customWidth="1"/>
    <col min="1801" max="1801" width="0" style="23" hidden="1" customWidth="1"/>
    <col min="1802" max="1803" width="3.875" style="23" customWidth="1"/>
    <col min="1804" max="1804" width="0" style="23" hidden="1" customWidth="1"/>
    <col min="1805" max="1805" width="3.875" style="23" customWidth="1"/>
    <col min="1806" max="1806" width="0" style="23" hidden="1" customWidth="1"/>
    <col min="1807" max="1807" width="3.875" style="23" customWidth="1"/>
    <col min="1808" max="1808" width="3.75" style="23" customWidth="1"/>
    <col min="1809" max="1809" width="0" style="23" hidden="1" customWidth="1"/>
    <col min="1810" max="1810" width="3.875" style="23" customWidth="1"/>
    <col min="1811" max="1811" width="0" style="23" hidden="1" customWidth="1"/>
    <col min="1812" max="1813" width="3.875" style="23" customWidth="1"/>
    <col min="1814" max="1814" width="0" style="23" hidden="1" customWidth="1"/>
    <col min="1815" max="1815" width="3.875" style="23" customWidth="1"/>
    <col min="1816" max="1816" width="0" style="23" hidden="1" customWidth="1"/>
    <col min="1817" max="1823" width="3.875" style="23" customWidth="1"/>
    <col min="1824" max="1824" width="13.5" style="23" customWidth="1"/>
    <col min="1825" max="1825" width="12.625" style="23" customWidth="1"/>
    <col min="1826" max="1826" width="0" style="23" hidden="1" customWidth="1"/>
    <col min="1827" max="1827" width="3.875" style="23" customWidth="1"/>
    <col min="1828" max="1843" width="0" style="23" hidden="1" customWidth="1"/>
    <col min="1844" max="1844" width="1.75" style="23" customWidth="1"/>
    <col min="1845" max="1848" width="3.875" style="23" customWidth="1"/>
    <col min="1849" max="1849" width="0" style="23" hidden="1" customWidth="1"/>
    <col min="1850" max="1851" width="1.875" style="23" customWidth="1"/>
    <col min="1852" max="1852" width="0" style="23" hidden="1" customWidth="1"/>
    <col min="1853" max="1861" width="3.875" style="23" customWidth="1"/>
    <col min="1862" max="1862" width="0" style="23" hidden="1" customWidth="1"/>
    <col min="1863" max="1864" width="1.875" style="23" customWidth="1"/>
    <col min="1865" max="1865" width="0" style="23" hidden="1" customWidth="1"/>
    <col min="1866" max="1869" width="3.875" style="23" customWidth="1"/>
    <col min="1870" max="1870" width="1.875" style="23" customWidth="1"/>
    <col min="1871" max="1933" width="0" style="23" hidden="1" customWidth="1"/>
    <col min="1934" max="2048" width="9" style="23"/>
    <col min="2049" max="2052" width="3.875" style="23" customWidth="1"/>
    <col min="2053" max="2053" width="0" style="23" hidden="1" customWidth="1"/>
    <col min="2054" max="2054" width="3.875" style="23" customWidth="1"/>
    <col min="2055" max="2055" width="0" style="23" hidden="1" customWidth="1"/>
    <col min="2056" max="2056" width="3.875" style="23" customWidth="1"/>
    <col min="2057" max="2057" width="0" style="23" hidden="1" customWidth="1"/>
    <col min="2058" max="2059" width="3.875" style="23" customWidth="1"/>
    <col min="2060" max="2060" width="0" style="23" hidden="1" customWidth="1"/>
    <col min="2061" max="2061" width="3.875" style="23" customWidth="1"/>
    <col min="2062" max="2062" width="0" style="23" hidden="1" customWidth="1"/>
    <col min="2063" max="2063" width="3.875" style="23" customWidth="1"/>
    <col min="2064" max="2064" width="3.75" style="23" customWidth="1"/>
    <col min="2065" max="2065" width="0" style="23" hidden="1" customWidth="1"/>
    <col min="2066" max="2066" width="3.875" style="23" customWidth="1"/>
    <col min="2067" max="2067" width="0" style="23" hidden="1" customWidth="1"/>
    <col min="2068" max="2069" width="3.875" style="23" customWidth="1"/>
    <col min="2070" max="2070" width="0" style="23" hidden="1" customWidth="1"/>
    <col min="2071" max="2071" width="3.875" style="23" customWidth="1"/>
    <col min="2072" max="2072" width="0" style="23" hidden="1" customWidth="1"/>
    <col min="2073" max="2079" width="3.875" style="23" customWidth="1"/>
    <col min="2080" max="2080" width="13.5" style="23" customWidth="1"/>
    <col min="2081" max="2081" width="12.625" style="23" customWidth="1"/>
    <col min="2082" max="2082" width="0" style="23" hidden="1" customWidth="1"/>
    <col min="2083" max="2083" width="3.875" style="23" customWidth="1"/>
    <col min="2084" max="2099" width="0" style="23" hidden="1" customWidth="1"/>
    <col min="2100" max="2100" width="1.75" style="23" customWidth="1"/>
    <col min="2101" max="2104" width="3.875" style="23" customWidth="1"/>
    <col min="2105" max="2105" width="0" style="23" hidden="1" customWidth="1"/>
    <col min="2106" max="2107" width="1.875" style="23" customWidth="1"/>
    <col min="2108" max="2108" width="0" style="23" hidden="1" customWidth="1"/>
    <col min="2109" max="2117" width="3.875" style="23" customWidth="1"/>
    <col min="2118" max="2118" width="0" style="23" hidden="1" customWidth="1"/>
    <col min="2119" max="2120" width="1.875" style="23" customWidth="1"/>
    <col min="2121" max="2121" width="0" style="23" hidden="1" customWidth="1"/>
    <col min="2122" max="2125" width="3.875" style="23" customWidth="1"/>
    <col min="2126" max="2126" width="1.875" style="23" customWidth="1"/>
    <col min="2127" max="2189" width="0" style="23" hidden="1" customWidth="1"/>
    <col min="2190" max="2304" width="9" style="23"/>
    <col min="2305" max="2308" width="3.875" style="23" customWidth="1"/>
    <col min="2309" max="2309" width="0" style="23" hidden="1" customWidth="1"/>
    <col min="2310" max="2310" width="3.875" style="23" customWidth="1"/>
    <col min="2311" max="2311" width="0" style="23" hidden="1" customWidth="1"/>
    <col min="2312" max="2312" width="3.875" style="23" customWidth="1"/>
    <col min="2313" max="2313" width="0" style="23" hidden="1" customWidth="1"/>
    <col min="2314" max="2315" width="3.875" style="23" customWidth="1"/>
    <col min="2316" max="2316" width="0" style="23" hidden="1" customWidth="1"/>
    <col min="2317" max="2317" width="3.875" style="23" customWidth="1"/>
    <col min="2318" max="2318" width="0" style="23" hidden="1" customWidth="1"/>
    <col min="2319" max="2319" width="3.875" style="23" customWidth="1"/>
    <col min="2320" max="2320" width="3.75" style="23" customWidth="1"/>
    <col min="2321" max="2321" width="0" style="23" hidden="1" customWidth="1"/>
    <col min="2322" max="2322" width="3.875" style="23" customWidth="1"/>
    <col min="2323" max="2323" width="0" style="23" hidden="1" customWidth="1"/>
    <col min="2324" max="2325" width="3.875" style="23" customWidth="1"/>
    <col min="2326" max="2326" width="0" style="23" hidden="1" customWidth="1"/>
    <col min="2327" max="2327" width="3.875" style="23" customWidth="1"/>
    <col min="2328" max="2328" width="0" style="23" hidden="1" customWidth="1"/>
    <col min="2329" max="2335" width="3.875" style="23" customWidth="1"/>
    <col min="2336" max="2336" width="13.5" style="23" customWidth="1"/>
    <col min="2337" max="2337" width="12.625" style="23" customWidth="1"/>
    <col min="2338" max="2338" width="0" style="23" hidden="1" customWidth="1"/>
    <col min="2339" max="2339" width="3.875" style="23" customWidth="1"/>
    <col min="2340" max="2355" width="0" style="23" hidden="1" customWidth="1"/>
    <col min="2356" max="2356" width="1.75" style="23" customWidth="1"/>
    <col min="2357" max="2360" width="3.875" style="23" customWidth="1"/>
    <col min="2361" max="2361" width="0" style="23" hidden="1" customWidth="1"/>
    <col min="2362" max="2363" width="1.875" style="23" customWidth="1"/>
    <col min="2364" max="2364" width="0" style="23" hidden="1" customWidth="1"/>
    <col min="2365" max="2373" width="3.875" style="23" customWidth="1"/>
    <col min="2374" max="2374" width="0" style="23" hidden="1" customWidth="1"/>
    <col min="2375" max="2376" width="1.875" style="23" customWidth="1"/>
    <col min="2377" max="2377" width="0" style="23" hidden="1" customWidth="1"/>
    <col min="2378" max="2381" width="3.875" style="23" customWidth="1"/>
    <col min="2382" max="2382" width="1.875" style="23" customWidth="1"/>
    <col min="2383" max="2445" width="0" style="23" hidden="1" customWidth="1"/>
    <col min="2446" max="2560" width="9" style="23"/>
    <col min="2561" max="2564" width="3.875" style="23" customWidth="1"/>
    <col min="2565" max="2565" width="0" style="23" hidden="1" customWidth="1"/>
    <col min="2566" max="2566" width="3.875" style="23" customWidth="1"/>
    <col min="2567" max="2567" width="0" style="23" hidden="1" customWidth="1"/>
    <col min="2568" max="2568" width="3.875" style="23" customWidth="1"/>
    <col min="2569" max="2569" width="0" style="23" hidden="1" customWidth="1"/>
    <col min="2570" max="2571" width="3.875" style="23" customWidth="1"/>
    <col min="2572" max="2572" width="0" style="23" hidden="1" customWidth="1"/>
    <col min="2573" max="2573" width="3.875" style="23" customWidth="1"/>
    <col min="2574" max="2574" width="0" style="23" hidden="1" customWidth="1"/>
    <col min="2575" max="2575" width="3.875" style="23" customWidth="1"/>
    <col min="2576" max="2576" width="3.75" style="23" customWidth="1"/>
    <col min="2577" max="2577" width="0" style="23" hidden="1" customWidth="1"/>
    <col min="2578" max="2578" width="3.875" style="23" customWidth="1"/>
    <col min="2579" max="2579" width="0" style="23" hidden="1" customWidth="1"/>
    <col min="2580" max="2581" width="3.875" style="23" customWidth="1"/>
    <col min="2582" max="2582" width="0" style="23" hidden="1" customWidth="1"/>
    <col min="2583" max="2583" width="3.875" style="23" customWidth="1"/>
    <col min="2584" max="2584" width="0" style="23" hidden="1" customWidth="1"/>
    <col min="2585" max="2591" width="3.875" style="23" customWidth="1"/>
    <col min="2592" max="2592" width="13.5" style="23" customWidth="1"/>
    <col min="2593" max="2593" width="12.625" style="23" customWidth="1"/>
    <col min="2594" max="2594" width="0" style="23" hidden="1" customWidth="1"/>
    <col min="2595" max="2595" width="3.875" style="23" customWidth="1"/>
    <col min="2596" max="2611" width="0" style="23" hidden="1" customWidth="1"/>
    <col min="2612" max="2612" width="1.75" style="23" customWidth="1"/>
    <col min="2613" max="2616" width="3.875" style="23" customWidth="1"/>
    <col min="2617" max="2617" width="0" style="23" hidden="1" customWidth="1"/>
    <col min="2618" max="2619" width="1.875" style="23" customWidth="1"/>
    <col min="2620" max="2620" width="0" style="23" hidden="1" customWidth="1"/>
    <col min="2621" max="2629" width="3.875" style="23" customWidth="1"/>
    <col min="2630" max="2630" width="0" style="23" hidden="1" customWidth="1"/>
    <col min="2631" max="2632" width="1.875" style="23" customWidth="1"/>
    <col min="2633" max="2633" width="0" style="23" hidden="1" customWidth="1"/>
    <col min="2634" max="2637" width="3.875" style="23" customWidth="1"/>
    <col min="2638" max="2638" width="1.875" style="23" customWidth="1"/>
    <col min="2639" max="2701" width="0" style="23" hidden="1" customWidth="1"/>
    <col min="2702" max="2816" width="9" style="23"/>
    <col min="2817" max="2820" width="3.875" style="23" customWidth="1"/>
    <col min="2821" max="2821" width="0" style="23" hidden="1" customWidth="1"/>
    <col min="2822" max="2822" width="3.875" style="23" customWidth="1"/>
    <col min="2823" max="2823" width="0" style="23" hidden="1" customWidth="1"/>
    <col min="2824" max="2824" width="3.875" style="23" customWidth="1"/>
    <col min="2825" max="2825" width="0" style="23" hidden="1" customWidth="1"/>
    <col min="2826" max="2827" width="3.875" style="23" customWidth="1"/>
    <col min="2828" max="2828" width="0" style="23" hidden="1" customWidth="1"/>
    <col min="2829" max="2829" width="3.875" style="23" customWidth="1"/>
    <col min="2830" max="2830" width="0" style="23" hidden="1" customWidth="1"/>
    <col min="2831" max="2831" width="3.875" style="23" customWidth="1"/>
    <col min="2832" max="2832" width="3.75" style="23" customWidth="1"/>
    <col min="2833" max="2833" width="0" style="23" hidden="1" customWidth="1"/>
    <col min="2834" max="2834" width="3.875" style="23" customWidth="1"/>
    <col min="2835" max="2835" width="0" style="23" hidden="1" customWidth="1"/>
    <col min="2836" max="2837" width="3.875" style="23" customWidth="1"/>
    <col min="2838" max="2838" width="0" style="23" hidden="1" customWidth="1"/>
    <col min="2839" max="2839" width="3.875" style="23" customWidth="1"/>
    <col min="2840" max="2840" width="0" style="23" hidden="1" customWidth="1"/>
    <col min="2841" max="2847" width="3.875" style="23" customWidth="1"/>
    <col min="2848" max="2848" width="13.5" style="23" customWidth="1"/>
    <col min="2849" max="2849" width="12.625" style="23" customWidth="1"/>
    <col min="2850" max="2850" width="0" style="23" hidden="1" customWidth="1"/>
    <col min="2851" max="2851" width="3.875" style="23" customWidth="1"/>
    <col min="2852" max="2867" width="0" style="23" hidden="1" customWidth="1"/>
    <col min="2868" max="2868" width="1.75" style="23" customWidth="1"/>
    <col min="2869" max="2872" width="3.875" style="23" customWidth="1"/>
    <col min="2873" max="2873" width="0" style="23" hidden="1" customWidth="1"/>
    <col min="2874" max="2875" width="1.875" style="23" customWidth="1"/>
    <col min="2876" max="2876" width="0" style="23" hidden="1" customWidth="1"/>
    <col min="2877" max="2885" width="3.875" style="23" customWidth="1"/>
    <col min="2886" max="2886" width="0" style="23" hidden="1" customWidth="1"/>
    <col min="2887" max="2888" width="1.875" style="23" customWidth="1"/>
    <col min="2889" max="2889" width="0" style="23" hidden="1" customWidth="1"/>
    <col min="2890" max="2893" width="3.875" style="23" customWidth="1"/>
    <col min="2894" max="2894" width="1.875" style="23" customWidth="1"/>
    <col min="2895" max="2957" width="0" style="23" hidden="1" customWidth="1"/>
    <col min="2958" max="3072" width="9" style="23"/>
    <col min="3073" max="3076" width="3.875" style="23" customWidth="1"/>
    <col min="3077" max="3077" width="0" style="23" hidden="1" customWidth="1"/>
    <col min="3078" max="3078" width="3.875" style="23" customWidth="1"/>
    <col min="3079" max="3079" width="0" style="23" hidden="1" customWidth="1"/>
    <col min="3080" max="3080" width="3.875" style="23" customWidth="1"/>
    <col min="3081" max="3081" width="0" style="23" hidden="1" customWidth="1"/>
    <col min="3082" max="3083" width="3.875" style="23" customWidth="1"/>
    <col min="3084" max="3084" width="0" style="23" hidden="1" customWidth="1"/>
    <col min="3085" max="3085" width="3.875" style="23" customWidth="1"/>
    <col min="3086" max="3086" width="0" style="23" hidden="1" customWidth="1"/>
    <col min="3087" max="3087" width="3.875" style="23" customWidth="1"/>
    <col min="3088" max="3088" width="3.75" style="23" customWidth="1"/>
    <col min="3089" max="3089" width="0" style="23" hidden="1" customWidth="1"/>
    <col min="3090" max="3090" width="3.875" style="23" customWidth="1"/>
    <col min="3091" max="3091" width="0" style="23" hidden="1" customWidth="1"/>
    <col min="3092" max="3093" width="3.875" style="23" customWidth="1"/>
    <col min="3094" max="3094" width="0" style="23" hidden="1" customWidth="1"/>
    <col min="3095" max="3095" width="3.875" style="23" customWidth="1"/>
    <col min="3096" max="3096" width="0" style="23" hidden="1" customWidth="1"/>
    <col min="3097" max="3103" width="3.875" style="23" customWidth="1"/>
    <col min="3104" max="3104" width="13.5" style="23" customWidth="1"/>
    <col min="3105" max="3105" width="12.625" style="23" customWidth="1"/>
    <col min="3106" max="3106" width="0" style="23" hidden="1" customWidth="1"/>
    <col min="3107" max="3107" width="3.875" style="23" customWidth="1"/>
    <col min="3108" max="3123" width="0" style="23" hidden="1" customWidth="1"/>
    <col min="3124" max="3124" width="1.75" style="23" customWidth="1"/>
    <col min="3125" max="3128" width="3.875" style="23" customWidth="1"/>
    <col min="3129" max="3129" width="0" style="23" hidden="1" customWidth="1"/>
    <col min="3130" max="3131" width="1.875" style="23" customWidth="1"/>
    <col min="3132" max="3132" width="0" style="23" hidden="1" customWidth="1"/>
    <col min="3133" max="3141" width="3.875" style="23" customWidth="1"/>
    <col min="3142" max="3142" width="0" style="23" hidden="1" customWidth="1"/>
    <col min="3143" max="3144" width="1.875" style="23" customWidth="1"/>
    <col min="3145" max="3145" width="0" style="23" hidden="1" customWidth="1"/>
    <col min="3146" max="3149" width="3.875" style="23" customWidth="1"/>
    <col min="3150" max="3150" width="1.875" style="23" customWidth="1"/>
    <col min="3151" max="3213" width="0" style="23" hidden="1" customWidth="1"/>
    <col min="3214" max="3328" width="9" style="23"/>
    <col min="3329" max="3332" width="3.875" style="23" customWidth="1"/>
    <col min="3333" max="3333" width="0" style="23" hidden="1" customWidth="1"/>
    <col min="3334" max="3334" width="3.875" style="23" customWidth="1"/>
    <col min="3335" max="3335" width="0" style="23" hidden="1" customWidth="1"/>
    <col min="3336" max="3336" width="3.875" style="23" customWidth="1"/>
    <col min="3337" max="3337" width="0" style="23" hidden="1" customWidth="1"/>
    <col min="3338" max="3339" width="3.875" style="23" customWidth="1"/>
    <col min="3340" max="3340" width="0" style="23" hidden="1" customWidth="1"/>
    <col min="3341" max="3341" width="3.875" style="23" customWidth="1"/>
    <col min="3342" max="3342" width="0" style="23" hidden="1" customWidth="1"/>
    <col min="3343" max="3343" width="3.875" style="23" customWidth="1"/>
    <col min="3344" max="3344" width="3.75" style="23" customWidth="1"/>
    <col min="3345" max="3345" width="0" style="23" hidden="1" customWidth="1"/>
    <col min="3346" max="3346" width="3.875" style="23" customWidth="1"/>
    <col min="3347" max="3347" width="0" style="23" hidden="1" customWidth="1"/>
    <col min="3348" max="3349" width="3.875" style="23" customWidth="1"/>
    <col min="3350" max="3350" width="0" style="23" hidden="1" customWidth="1"/>
    <col min="3351" max="3351" width="3.875" style="23" customWidth="1"/>
    <col min="3352" max="3352" width="0" style="23" hidden="1" customWidth="1"/>
    <col min="3353" max="3359" width="3.875" style="23" customWidth="1"/>
    <col min="3360" max="3360" width="13.5" style="23" customWidth="1"/>
    <col min="3361" max="3361" width="12.625" style="23" customWidth="1"/>
    <col min="3362" max="3362" width="0" style="23" hidden="1" customWidth="1"/>
    <col min="3363" max="3363" width="3.875" style="23" customWidth="1"/>
    <col min="3364" max="3379" width="0" style="23" hidden="1" customWidth="1"/>
    <col min="3380" max="3380" width="1.75" style="23" customWidth="1"/>
    <col min="3381" max="3384" width="3.875" style="23" customWidth="1"/>
    <col min="3385" max="3385" width="0" style="23" hidden="1" customWidth="1"/>
    <col min="3386" max="3387" width="1.875" style="23" customWidth="1"/>
    <col min="3388" max="3388" width="0" style="23" hidden="1" customWidth="1"/>
    <col min="3389" max="3397" width="3.875" style="23" customWidth="1"/>
    <col min="3398" max="3398" width="0" style="23" hidden="1" customWidth="1"/>
    <col min="3399" max="3400" width="1.875" style="23" customWidth="1"/>
    <col min="3401" max="3401" width="0" style="23" hidden="1" customWidth="1"/>
    <col min="3402" max="3405" width="3.875" style="23" customWidth="1"/>
    <col min="3406" max="3406" width="1.875" style="23" customWidth="1"/>
    <col min="3407" max="3469" width="0" style="23" hidden="1" customWidth="1"/>
    <col min="3470" max="3584" width="9" style="23"/>
    <col min="3585" max="3588" width="3.875" style="23" customWidth="1"/>
    <col min="3589" max="3589" width="0" style="23" hidden="1" customWidth="1"/>
    <col min="3590" max="3590" width="3.875" style="23" customWidth="1"/>
    <col min="3591" max="3591" width="0" style="23" hidden="1" customWidth="1"/>
    <col min="3592" max="3592" width="3.875" style="23" customWidth="1"/>
    <col min="3593" max="3593" width="0" style="23" hidden="1" customWidth="1"/>
    <col min="3594" max="3595" width="3.875" style="23" customWidth="1"/>
    <col min="3596" max="3596" width="0" style="23" hidden="1" customWidth="1"/>
    <col min="3597" max="3597" width="3.875" style="23" customWidth="1"/>
    <col min="3598" max="3598" width="0" style="23" hidden="1" customWidth="1"/>
    <col min="3599" max="3599" width="3.875" style="23" customWidth="1"/>
    <col min="3600" max="3600" width="3.75" style="23" customWidth="1"/>
    <col min="3601" max="3601" width="0" style="23" hidden="1" customWidth="1"/>
    <col min="3602" max="3602" width="3.875" style="23" customWidth="1"/>
    <col min="3603" max="3603" width="0" style="23" hidden="1" customWidth="1"/>
    <col min="3604" max="3605" width="3.875" style="23" customWidth="1"/>
    <col min="3606" max="3606" width="0" style="23" hidden="1" customWidth="1"/>
    <col min="3607" max="3607" width="3.875" style="23" customWidth="1"/>
    <col min="3608" max="3608" width="0" style="23" hidden="1" customWidth="1"/>
    <col min="3609" max="3615" width="3.875" style="23" customWidth="1"/>
    <col min="3616" max="3616" width="13.5" style="23" customWidth="1"/>
    <col min="3617" max="3617" width="12.625" style="23" customWidth="1"/>
    <col min="3618" max="3618" width="0" style="23" hidden="1" customWidth="1"/>
    <col min="3619" max="3619" width="3.875" style="23" customWidth="1"/>
    <col min="3620" max="3635" width="0" style="23" hidden="1" customWidth="1"/>
    <col min="3636" max="3636" width="1.75" style="23" customWidth="1"/>
    <col min="3637" max="3640" width="3.875" style="23" customWidth="1"/>
    <col min="3641" max="3641" width="0" style="23" hidden="1" customWidth="1"/>
    <col min="3642" max="3643" width="1.875" style="23" customWidth="1"/>
    <col min="3644" max="3644" width="0" style="23" hidden="1" customWidth="1"/>
    <col min="3645" max="3653" width="3.875" style="23" customWidth="1"/>
    <col min="3654" max="3654" width="0" style="23" hidden="1" customWidth="1"/>
    <col min="3655" max="3656" width="1.875" style="23" customWidth="1"/>
    <col min="3657" max="3657" width="0" style="23" hidden="1" customWidth="1"/>
    <col min="3658" max="3661" width="3.875" style="23" customWidth="1"/>
    <col min="3662" max="3662" width="1.875" style="23" customWidth="1"/>
    <col min="3663" max="3725" width="0" style="23" hidden="1" customWidth="1"/>
    <col min="3726" max="3840" width="9" style="23"/>
    <col min="3841" max="3844" width="3.875" style="23" customWidth="1"/>
    <col min="3845" max="3845" width="0" style="23" hidden="1" customWidth="1"/>
    <col min="3846" max="3846" width="3.875" style="23" customWidth="1"/>
    <col min="3847" max="3847" width="0" style="23" hidden="1" customWidth="1"/>
    <col min="3848" max="3848" width="3.875" style="23" customWidth="1"/>
    <col min="3849" max="3849" width="0" style="23" hidden="1" customWidth="1"/>
    <col min="3850" max="3851" width="3.875" style="23" customWidth="1"/>
    <col min="3852" max="3852" width="0" style="23" hidden="1" customWidth="1"/>
    <col min="3853" max="3853" width="3.875" style="23" customWidth="1"/>
    <col min="3854" max="3854" width="0" style="23" hidden="1" customWidth="1"/>
    <col min="3855" max="3855" width="3.875" style="23" customWidth="1"/>
    <col min="3856" max="3856" width="3.75" style="23" customWidth="1"/>
    <col min="3857" max="3857" width="0" style="23" hidden="1" customWidth="1"/>
    <col min="3858" max="3858" width="3.875" style="23" customWidth="1"/>
    <col min="3859" max="3859" width="0" style="23" hidden="1" customWidth="1"/>
    <col min="3860" max="3861" width="3.875" style="23" customWidth="1"/>
    <col min="3862" max="3862" width="0" style="23" hidden="1" customWidth="1"/>
    <col min="3863" max="3863" width="3.875" style="23" customWidth="1"/>
    <col min="3864" max="3864" width="0" style="23" hidden="1" customWidth="1"/>
    <col min="3865" max="3871" width="3.875" style="23" customWidth="1"/>
    <col min="3872" max="3872" width="13.5" style="23" customWidth="1"/>
    <col min="3873" max="3873" width="12.625" style="23" customWidth="1"/>
    <col min="3874" max="3874" width="0" style="23" hidden="1" customWidth="1"/>
    <col min="3875" max="3875" width="3.875" style="23" customWidth="1"/>
    <col min="3876" max="3891" width="0" style="23" hidden="1" customWidth="1"/>
    <col min="3892" max="3892" width="1.75" style="23" customWidth="1"/>
    <col min="3893" max="3896" width="3.875" style="23" customWidth="1"/>
    <col min="3897" max="3897" width="0" style="23" hidden="1" customWidth="1"/>
    <col min="3898" max="3899" width="1.875" style="23" customWidth="1"/>
    <col min="3900" max="3900" width="0" style="23" hidden="1" customWidth="1"/>
    <col min="3901" max="3909" width="3.875" style="23" customWidth="1"/>
    <col min="3910" max="3910" width="0" style="23" hidden="1" customWidth="1"/>
    <col min="3911" max="3912" width="1.875" style="23" customWidth="1"/>
    <col min="3913" max="3913" width="0" style="23" hidden="1" customWidth="1"/>
    <col min="3914" max="3917" width="3.875" style="23" customWidth="1"/>
    <col min="3918" max="3918" width="1.875" style="23" customWidth="1"/>
    <col min="3919" max="3981" width="0" style="23" hidden="1" customWidth="1"/>
    <col min="3982" max="4096" width="9" style="23"/>
    <col min="4097" max="4100" width="3.875" style="23" customWidth="1"/>
    <col min="4101" max="4101" width="0" style="23" hidden="1" customWidth="1"/>
    <col min="4102" max="4102" width="3.875" style="23" customWidth="1"/>
    <col min="4103" max="4103" width="0" style="23" hidden="1" customWidth="1"/>
    <col min="4104" max="4104" width="3.875" style="23" customWidth="1"/>
    <col min="4105" max="4105" width="0" style="23" hidden="1" customWidth="1"/>
    <col min="4106" max="4107" width="3.875" style="23" customWidth="1"/>
    <col min="4108" max="4108" width="0" style="23" hidden="1" customWidth="1"/>
    <col min="4109" max="4109" width="3.875" style="23" customWidth="1"/>
    <col min="4110" max="4110" width="0" style="23" hidden="1" customWidth="1"/>
    <col min="4111" max="4111" width="3.875" style="23" customWidth="1"/>
    <col min="4112" max="4112" width="3.75" style="23" customWidth="1"/>
    <col min="4113" max="4113" width="0" style="23" hidden="1" customWidth="1"/>
    <col min="4114" max="4114" width="3.875" style="23" customWidth="1"/>
    <col min="4115" max="4115" width="0" style="23" hidden="1" customWidth="1"/>
    <col min="4116" max="4117" width="3.875" style="23" customWidth="1"/>
    <col min="4118" max="4118" width="0" style="23" hidden="1" customWidth="1"/>
    <col min="4119" max="4119" width="3.875" style="23" customWidth="1"/>
    <col min="4120" max="4120" width="0" style="23" hidden="1" customWidth="1"/>
    <col min="4121" max="4127" width="3.875" style="23" customWidth="1"/>
    <col min="4128" max="4128" width="13.5" style="23" customWidth="1"/>
    <col min="4129" max="4129" width="12.625" style="23" customWidth="1"/>
    <col min="4130" max="4130" width="0" style="23" hidden="1" customWidth="1"/>
    <col min="4131" max="4131" width="3.875" style="23" customWidth="1"/>
    <col min="4132" max="4147" width="0" style="23" hidden="1" customWidth="1"/>
    <col min="4148" max="4148" width="1.75" style="23" customWidth="1"/>
    <col min="4149" max="4152" width="3.875" style="23" customWidth="1"/>
    <col min="4153" max="4153" width="0" style="23" hidden="1" customWidth="1"/>
    <col min="4154" max="4155" width="1.875" style="23" customWidth="1"/>
    <col min="4156" max="4156" width="0" style="23" hidden="1" customWidth="1"/>
    <col min="4157" max="4165" width="3.875" style="23" customWidth="1"/>
    <col min="4166" max="4166" width="0" style="23" hidden="1" customWidth="1"/>
    <col min="4167" max="4168" width="1.875" style="23" customWidth="1"/>
    <col min="4169" max="4169" width="0" style="23" hidden="1" customWidth="1"/>
    <col min="4170" max="4173" width="3.875" style="23" customWidth="1"/>
    <col min="4174" max="4174" width="1.875" style="23" customWidth="1"/>
    <col min="4175" max="4237" width="0" style="23" hidden="1" customWidth="1"/>
    <col min="4238" max="4352" width="9" style="23"/>
    <col min="4353" max="4356" width="3.875" style="23" customWidth="1"/>
    <col min="4357" max="4357" width="0" style="23" hidden="1" customWidth="1"/>
    <col min="4358" max="4358" width="3.875" style="23" customWidth="1"/>
    <col min="4359" max="4359" width="0" style="23" hidden="1" customWidth="1"/>
    <col min="4360" max="4360" width="3.875" style="23" customWidth="1"/>
    <col min="4361" max="4361" width="0" style="23" hidden="1" customWidth="1"/>
    <col min="4362" max="4363" width="3.875" style="23" customWidth="1"/>
    <col min="4364" max="4364" width="0" style="23" hidden="1" customWidth="1"/>
    <col min="4365" max="4365" width="3.875" style="23" customWidth="1"/>
    <col min="4366" max="4366" width="0" style="23" hidden="1" customWidth="1"/>
    <col min="4367" max="4367" width="3.875" style="23" customWidth="1"/>
    <col min="4368" max="4368" width="3.75" style="23" customWidth="1"/>
    <col min="4369" max="4369" width="0" style="23" hidden="1" customWidth="1"/>
    <col min="4370" max="4370" width="3.875" style="23" customWidth="1"/>
    <col min="4371" max="4371" width="0" style="23" hidden="1" customWidth="1"/>
    <col min="4372" max="4373" width="3.875" style="23" customWidth="1"/>
    <col min="4374" max="4374" width="0" style="23" hidden="1" customWidth="1"/>
    <col min="4375" max="4375" width="3.875" style="23" customWidth="1"/>
    <col min="4376" max="4376" width="0" style="23" hidden="1" customWidth="1"/>
    <col min="4377" max="4383" width="3.875" style="23" customWidth="1"/>
    <col min="4384" max="4384" width="13.5" style="23" customWidth="1"/>
    <col min="4385" max="4385" width="12.625" style="23" customWidth="1"/>
    <col min="4386" max="4386" width="0" style="23" hidden="1" customWidth="1"/>
    <col min="4387" max="4387" width="3.875" style="23" customWidth="1"/>
    <col min="4388" max="4403" width="0" style="23" hidden="1" customWidth="1"/>
    <col min="4404" max="4404" width="1.75" style="23" customWidth="1"/>
    <col min="4405" max="4408" width="3.875" style="23" customWidth="1"/>
    <col min="4409" max="4409" width="0" style="23" hidden="1" customWidth="1"/>
    <col min="4410" max="4411" width="1.875" style="23" customWidth="1"/>
    <col min="4412" max="4412" width="0" style="23" hidden="1" customWidth="1"/>
    <col min="4413" max="4421" width="3.875" style="23" customWidth="1"/>
    <col min="4422" max="4422" width="0" style="23" hidden="1" customWidth="1"/>
    <col min="4423" max="4424" width="1.875" style="23" customWidth="1"/>
    <col min="4425" max="4425" width="0" style="23" hidden="1" customWidth="1"/>
    <col min="4426" max="4429" width="3.875" style="23" customWidth="1"/>
    <col min="4430" max="4430" width="1.875" style="23" customWidth="1"/>
    <col min="4431" max="4493" width="0" style="23" hidden="1" customWidth="1"/>
    <col min="4494" max="4608" width="9" style="23"/>
    <col min="4609" max="4612" width="3.875" style="23" customWidth="1"/>
    <col min="4613" max="4613" width="0" style="23" hidden="1" customWidth="1"/>
    <col min="4614" max="4614" width="3.875" style="23" customWidth="1"/>
    <col min="4615" max="4615" width="0" style="23" hidden="1" customWidth="1"/>
    <col min="4616" max="4616" width="3.875" style="23" customWidth="1"/>
    <col min="4617" max="4617" width="0" style="23" hidden="1" customWidth="1"/>
    <col min="4618" max="4619" width="3.875" style="23" customWidth="1"/>
    <col min="4620" max="4620" width="0" style="23" hidden="1" customWidth="1"/>
    <col min="4621" max="4621" width="3.875" style="23" customWidth="1"/>
    <col min="4622" max="4622" width="0" style="23" hidden="1" customWidth="1"/>
    <col min="4623" max="4623" width="3.875" style="23" customWidth="1"/>
    <col min="4624" max="4624" width="3.75" style="23" customWidth="1"/>
    <col min="4625" max="4625" width="0" style="23" hidden="1" customWidth="1"/>
    <col min="4626" max="4626" width="3.875" style="23" customWidth="1"/>
    <col min="4627" max="4627" width="0" style="23" hidden="1" customWidth="1"/>
    <col min="4628" max="4629" width="3.875" style="23" customWidth="1"/>
    <col min="4630" max="4630" width="0" style="23" hidden="1" customWidth="1"/>
    <col min="4631" max="4631" width="3.875" style="23" customWidth="1"/>
    <col min="4632" max="4632" width="0" style="23" hidden="1" customWidth="1"/>
    <col min="4633" max="4639" width="3.875" style="23" customWidth="1"/>
    <col min="4640" max="4640" width="13.5" style="23" customWidth="1"/>
    <col min="4641" max="4641" width="12.625" style="23" customWidth="1"/>
    <col min="4642" max="4642" width="0" style="23" hidden="1" customWidth="1"/>
    <col min="4643" max="4643" width="3.875" style="23" customWidth="1"/>
    <col min="4644" max="4659" width="0" style="23" hidden="1" customWidth="1"/>
    <col min="4660" max="4660" width="1.75" style="23" customWidth="1"/>
    <col min="4661" max="4664" width="3.875" style="23" customWidth="1"/>
    <col min="4665" max="4665" width="0" style="23" hidden="1" customWidth="1"/>
    <col min="4666" max="4667" width="1.875" style="23" customWidth="1"/>
    <col min="4668" max="4668" width="0" style="23" hidden="1" customWidth="1"/>
    <col min="4669" max="4677" width="3.875" style="23" customWidth="1"/>
    <col min="4678" max="4678" width="0" style="23" hidden="1" customWidth="1"/>
    <col min="4679" max="4680" width="1.875" style="23" customWidth="1"/>
    <col min="4681" max="4681" width="0" style="23" hidden="1" customWidth="1"/>
    <col min="4682" max="4685" width="3.875" style="23" customWidth="1"/>
    <col min="4686" max="4686" width="1.875" style="23" customWidth="1"/>
    <col min="4687" max="4749" width="0" style="23" hidden="1" customWidth="1"/>
    <col min="4750" max="4864" width="9" style="23"/>
    <col min="4865" max="4868" width="3.875" style="23" customWidth="1"/>
    <col min="4869" max="4869" width="0" style="23" hidden="1" customWidth="1"/>
    <col min="4870" max="4870" width="3.875" style="23" customWidth="1"/>
    <col min="4871" max="4871" width="0" style="23" hidden="1" customWidth="1"/>
    <col min="4872" max="4872" width="3.875" style="23" customWidth="1"/>
    <col min="4873" max="4873" width="0" style="23" hidden="1" customWidth="1"/>
    <col min="4874" max="4875" width="3.875" style="23" customWidth="1"/>
    <col min="4876" max="4876" width="0" style="23" hidden="1" customWidth="1"/>
    <col min="4877" max="4877" width="3.875" style="23" customWidth="1"/>
    <col min="4878" max="4878" width="0" style="23" hidden="1" customWidth="1"/>
    <col min="4879" max="4879" width="3.875" style="23" customWidth="1"/>
    <col min="4880" max="4880" width="3.75" style="23" customWidth="1"/>
    <col min="4881" max="4881" width="0" style="23" hidden="1" customWidth="1"/>
    <col min="4882" max="4882" width="3.875" style="23" customWidth="1"/>
    <col min="4883" max="4883" width="0" style="23" hidden="1" customWidth="1"/>
    <col min="4884" max="4885" width="3.875" style="23" customWidth="1"/>
    <col min="4886" max="4886" width="0" style="23" hidden="1" customWidth="1"/>
    <col min="4887" max="4887" width="3.875" style="23" customWidth="1"/>
    <col min="4888" max="4888" width="0" style="23" hidden="1" customWidth="1"/>
    <col min="4889" max="4895" width="3.875" style="23" customWidth="1"/>
    <col min="4896" max="4896" width="13.5" style="23" customWidth="1"/>
    <col min="4897" max="4897" width="12.625" style="23" customWidth="1"/>
    <col min="4898" max="4898" width="0" style="23" hidden="1" customWidth="1"/>
    <col min="4899" max="4899" width="3.875" style="23" customWidth="1"/>
    <col min="4900" max="4915" width="0" style="23" hidden="1" customWidth="1"/>
    <col min="4916" max="4916" width="1.75" style="23" customWidth="1"/>
    <col min="4917" max="4920" width="3.875" style="23" customWidth="1"/>
    <col min="4921" max="4921" width="0" style="23" hidden="1" customWidth="1"/>
    <col min="4922" max="4923" width="1.875" style="23" customWidth="1"/>
    <col min="4924" max="4924" width="0" style="23" hidden="1" customWidth="1"/>
    <col min="4925" max="4933" width="3.875" style="23" customWidth="1"/>
    <col min="4934" max="4934" width="0" style="23" hidden="1" customWidth="1"/>
    <col min="4935" max="4936" width="1.875" style="23" customWidth="1"/>
    <col min="4937" max="4937" width="0" style="23" hidden="1" customWidth="1"/>
    <col min="4938" max="4941" width="3.875" style="23" customWidth="1"/>
    <col min="4942" max="4942" width="1.875" style="23" customWidth="1"/>
    <col min="4943" max="5005" width="0" style="23" hidden="1" customWidth="1"/>
    <col min="5006" max="5120" width="9" style="23"/>
    <col min="5121" max="5124" width="3.875" style="23" customWidth="1"/>
    <col min="5125" max="5125" width="0" style="23" hidden="1" customWidth="1"/>
    <col min="5126" max="5126" width="3.875" style="23" customWidth="1"/>
    <col min="5127" max="5127" width="0" style="23" hidden="1" customWidth="1"/>
    <col min="5128" max="5128" width="3.875" style="23" customWidth="1"/>
    <col min="5129" max="5129" width="0" style="23" hidden="1" customWidth="1"/>
    <col min="5130" max="5131" width="3.875" style="23" customWidth="1"/>
    <col min="5132" max="5132" width="0" style="23" hidden="1" customWidth="1"/>
    <col min="5133" max="5133" width="3.875" style="23" customWidth="1"/>
    <col min="5134" max="5134" width="0" style="23" hidden="1" customWidth="1"/>
    <col min="5135" max="5135" width="3.875" style="23" customWidth="1"/>
    <col min="5136" max="5136" width="3.75" style="23" customWidth="1"/>
    <col min="5137" max="5137" width="0" style="23" hidden="1" customWidth="1"/>
    <col min="5138" max="5138" width="3.875" style="23" customWidth="1"/>
    <col min="5139" max="5139" width="0" style="23" hidden="1" customWidth="1"/>
    <col min="5140" max="5141" width="3.875" style="23" customWidth="1"/>
    <col min="5142" max="5142" width="0" style="23" hidden="1" customWidth="1"/>
    <col min="5143" max="5143" width="3.875" style="23" customWidth="1"/>
    <col min="5144" max="5144" width="0" style="23" hidden="1" customWidth="1"/>
    <col min="5145" max="5151" width="3.875" style="23" customWidth="1"/>
    <col min="5152" max="5152" width="13.5" style="23" customWidth="1"/>
    <col min="5153" max="5153" width="12.625" style="23" customWidth="1"/>
    <col min="5154" max="5154" width="0" style="23" hidden="1" customWidth="1"/>
    <col min="5155" max="5155" width="3.875" style="23" customWidth="1"/>
    <col min="5156" max="5171" width="0" style="23" hidden="1" customWidth="1"/>
    <col min="5172" max="5172" width="1.75" style="23" customWidth="1"/>
    <col min="5173" max="5176" width="3.875" style="23" customWidth="1"/>
    <col min="5177" max="5177" width="0" style="23" hidden="1" customWidth="1"/>
    <col min="5178" max="5179" width="1.875" style="23" customWidth="1"/>
    <col min="5180" max="5180" width="0" style="23" hidden="1" customWidth="1"/>
    <col min="5181" max="5189" width="3.875" style="23" customWidth="1"/>
    <col min="5190" max="5190" width="0" style="23" hidden="1" customWidth="1"/>
    <col min="5191" max="5192" width="1.875" style="23" customWidth="1"/>
    <col min="5193" max="5193" width="0" style="23" hidden="1" customWidth="1"/>
    <col min="5194" max="5197" width="3.875" style="23" customWidth="1"/>
    <col min="5198" max="5198" width="1.875" style="23" customWidth="1"/>
    <col min="5199" max="5261" width="0" style="23" hidden="1" customWidth="1"/>
    <col min="5262" max="5376" width="9" style="23"/>
    <col min="5377" max="5380" width="3.875" style="23" customWidth="1"/>
    <col min="5381" max="5381" width="0" style="23" hidden="1" customWidth="1"/>
    <col min="5382" max="5382" width="3.875" style="23" customWidth="1"/>
    <col min="5383" max="5383" width="0" style="23" hidden="1" customWidth="1"/>
    <col min="5384" max="5384" width="3.875" style="23" customWidth="1"/>
    <col min="5385" max="5385" width="0" style="23" hidden="1" customWidth="1"/>
    <col min="5386" max="5387" width="3.875" style="23" customWidth="1"/>
    <col min="5388" max="5388" width="0" style="23" hidden="1" customWidth="1"/>
    <col min="5389" max="5389" width="3.875" style="23" customWidth="1"/>
    <col min="5390" max="5390" width="0" style="23" hidden="1" customWidth="1"/>
    <col min="5391" max="5391" width="3.875" style="23" customWidth="1"/>
    <col min="5392" max="5392" width="3.75" style="23" customWidth="1"/>
    <col min="5393" max="5393" width="0" style="23" hidden="1" customWidth="1"/>
    <col min="5394" max="5394" width="3.875" style="23" customWidth="1"/>
    <col min="5395" max="5395" width="0" style="23" hidden="1" customWidth="1"/>
    <col min="5396" max="5397" width="3.875" style="23" customWidth="1"/>
    <col min="5398" max="5398" width="0" style="23" hidden="1" customWidth="1"/>
    <col min="5399" max="5399" width="3.875" style="23" customWidth="1"/>
    <col min="5400" max="5400" width="0" style="23" hidden="1" customWidth="1"/>
    <col min="5401" max="5407" width="3.875" style="23" customWidth="1"/>
    <col min="5408" max="5408" width="13.5" style="23" customWidth="1"/>
    <col min="5409" max="5409" width="12.625" style="23" customWidth="1"/>
    <col min="5410" max="5410" width="0" style="23" hidden="1" customWidth="1"/>
    <col min="5411" max="5411" width="3.875" style="23" customWidth="1"/>
    <col min="5412" max="5427" width="0" style="23" hidden="1" customWidth="1"/>
    <col min="5428" max="5428" width="1.75" style="23" customWidth="1"/>
    <col min="5429" max="5432" width="3.875" style="23" customWidth="1"/>
    <col min="5433" max="5433" width="0" style="23" hidden="1" customWidth="1"/>
    <col min="5434" max="5435" width="1.875" style="23" customWidth="1"/>
    <col min="5436" max="5436" width="0" style="23" hidden="1" customWidth="1"/>
    <col min="5437" max="5445" width="3.875" style="23" customWidth="1"/>
    <col min="5446" max="5446" width="0" style="23" hidden="1" customWidth="1"/>
    <col min="5447" max="5448" width="1.875" style="23" customWidth="1"/>
    <col min="5449" max="5449" width="0" style="23" hidden="1" customWidth="1"/>
    <col min="5450" max="5453" width="3.875" style="23" customWidth="1"/>
    <col min="5454" max="5454" width="1.875" style="23" customWidth="1"/>
    <col min="5455" max="5517" width="0" style="23" hidden="1" customWidth="1"/>
    <col min="5518" max="5632" width="9" style="23"/>
    <col min="5633" max="5636" width="3.875" style="23" customWidth="1"/>
    <col min="5637" max="5637" width="0" style="23" hidden="1" customWidth="1"/>
    <col min="5638" max="5638" width="3.875" style="23" customWidth="1"/>
    <col min="5639" max="5639" width="0" style="23" hidden="1" customWidth="1"/>
    <col min="5640" max="5640" width="3.875" style="23" customWidth="1"/>
    <col min="5641" max="5641" width="0" style="23" hidden="1" customWidth="1"/>
    <col min="5642" max="5643" width="3.875" style="23" customWidth="1"/>
    <col min="5644" max="5644" width="0" style="23" hidden="1" customWidth="1"/>
    <col min="5645" max="5645" width="3.875" style="23" customWidth="1"/>
    <col min="5646" max="5646" width="0" style="23" hidden="1" customWidth="1"/>
    <col min="5647" max="5647" width="3.875" style="23" customWidth="1"/>
    <col min="5648" max="5648" width="3.75" style="23" customWidth="1"/>
    <col min="5649" max="5649" width="0" style="23" hidden="1" customWidth="1"/>
    <col min="5650" max="5650" width="3.875" style="23" customWidth="1"/>
    <col min="5651" max="5651" width="0" style="23" hidden="1" customWidth="1"/>
    <col min="5652" max="5653" width="3.875" style="23" customWidth="1"/>
    <col min="5654" max="5654" width="0" style="23" hidden="1" customWidth="1"/>
    <col min="5655" max="5655" width="3.875" style="23" customWidth="1"/>
    <col min="5656" max="5656" width="0" style="23" hidden="1" customWidth="1"/>
    <col min="5657" max="5663" width="3.875" style="23" customWidth="1"/>
    <col min="5664" max="5664" width="13.5" style="23" customWidth="1"/>
    <col min="5665" max="5665" width="12.625" style="23" customWidth="1"/>
    <col min="5666" max="5666" width="0" style="23" hidden="1" customWidth="1"/>
    <col min="5667" max="5667" width="3.875" style="23" customWidth="1"/>
    <col min="5668" max="5683" width="0" style="23" hidden="1" customWidth="1"/>
    <col min="5684" max="5684" width="1.75" style="23" customWidth="1"/>
    <col min="5685" max="5688" width="3.875" style="23" customWidth="1"/>
    <col min="5689" max="5689" width="0" style="23" hidden="1" customWidth="1"/>
    <col min="5690" max="5691" width="1.875" style="23" customWidth="1"/>
    <col min="5692" max="5692" width="0" style="23" hidden="1" customWidth="1"/>
    <col min="5693" max="5701" width="3.875" style="23" customWidth="1"/>
    <col min="5702" max="5702" width="0" style="23" hidden="1" customWidth="1"/>
    <col min="5703" max="5704" width="1.875" style="23" customWidth="1"/>
    <col min="5705" max="5705" width="0" style="23" hidden="1" customWidth="1"/>
    <col min="5706" max="5709" width="3.875" style="23" customWidth="1"/>
    <col min="5710" max="5710" width="1.875" style="23" customWidth="1"/>
    <col min="5711" max="5773" width="0" style="23" hidden="1" customWidth="1"/>
    <col min="5774" max="5888" width="9" style="23"/>
    <col min="5889" max="5892" width="3.875" style="23" customWidth="1"/>
    <col min="5893" max="5893" width="0" style="23" hidden="1" customWidth="1"/>
    <col min="5894" max="5894" width="3.875" style="23" customWidth="1"/>
    <col min="5895" max="5895" width="0" style="23" hidden="1" customWidth="1"/>
    <col min="5896" max="5896" width="3.875" style="23" customWidth="1"/>
    <col min="5897" max="5897" width="0" style="23" hidden="1" customWidth="1"/>
    <col min="5898" max="5899" width="3.875" style="23" customWidth="1"/>
    <col min="5900" max="5900" width="0" style="23" hidden="1" customWidth="1"/>
    <col min="5901" max="5901" width="3.875" style="23" customWidth="1"/>
    <col min="5902" max="5902" width="0" style="23" hidden="1" customWidth="1"/>
    <col min="5903" max="5903" width="3.875" style="23" customWidth="1"/>
    <col min="5904" max="5904" width="3.75" style="23" customWidth="1"/>
    <col min="5905" max="5905" width="0" style="23" hidden="1" customWidth="1"/>
    <col min="5906" max="5906" width="3.875" style="23" customWidth="1"/>
    <col min="5907" max="5907" width="0" style="23" hidden="1" customWidth="1"/>
    <col min="5908" max="5909" width="3.875" style="23" customWidth="1"/>
    <col min="5910" max="5910" width="0" style="23" hidden="1" customWidth="1"/>
    <col min="5911" max="5911" width="3.875" style="23" customWidth="1"/>
    <col min="5912" max="5912" width="0" style="23" hidden="1" customWidth="1"/>
    <col min="5913" max="5919" width="3.875" style="23" customWidth="1"/>
    <col min="5920" max="5920" width="13.5" style="23" customWidth="1"/>
    <col min="5921" max="5921" width="12.625" style="23" customWidth="1"/>
    <col min="5922" max="5922" width="0" style="23" hidden="1" customWidth="1"/>
    <col min="5923" max="5923" width="3.875" style="23" customWidth="1"/>
    <col min="5924" max="5939" width="0" style="23" hidden="1" customWidth="1"/>
    <col min="5940" max="5940" width="1.75" style="23" customWidth="1"/>
    <col min="5941" max="5944" width="3.875" style="23" customWidth="1"/>
    <col min="5945" max="5945" width="0" style="23" hidden="1" customWidth="1"/>
    <col min="5946" max="5947" width="1.875" style="23" customWidth="1"/>
    <col min="5948" max="5948" width="0" style="23" hidden="1" customWidth="1"/>
    <col min="5949" max="5957" width="3.875" style="23" customWidth="1"/>
    <col min="5958" max="5958" width="0" style="23" hidden="1" customWidth="1"/>
    <col min="5959" max="5960" width="1.875" style="23" customWidth="1"/>
    <col min="5961" max="5961" width="0" style="23" hidden="1" customWidth="1"/>
    <col min="5962" max="5965" width="3.875" style="23" customWidth="1"/>
    <col min="5966" max="5966" width="1.875" style="23" customWidth="1"/>
    <col min="5967" max="6029" width="0" style="23" hidden="1" customWidth="1"/>
    <col min="6030" max="6144" width="9" style="23"/>
    <col min="6145" max="6148" width="3.875" style="23" customWidth="1"/>
    <col min="6149" max="6149" width="0" style="23" hidden="1" customWidth="1"/>
    <col min="6150" max="6150" width="3.875" style="23" customWidth="1"/>
    <col min="6151" max="6151" width="0" style="23" hidden="1" customWidth="1"/>
    <col min="6152" max="6152" width="3.875" style="23" customWidth="1"/>
    <col min="6153" max="6153" width="0" style="23" hidden="1" customWidth="1"/>
    <col min="6154" max="6155" width="3.875" style="23" customWidth="1"/>
    <col min="6156" max="6156" width="0" style="23" hidden="1" customWidth="1"/>
    <col min="6157" max="6157" width="3.875" style="23" customWidth="1"/>
    <col min="6158" max="6158" width="0" style="23" hidden="1" customWidth="1"/>
    <col min="6159" max="6159" width="3.875" style="23" customWidth="1"/>
    <col min="6160" max="6160" width="3.75" style="23" customWidth="1"/>
    <col min="6161" max="6161" width="0" style="23" hidden="1" customWidth="1"/>
    <col min="6162" max="6162" width="3.875" style="23" customWidth="1"/>
    <col min="6163" max="6163" width="0" style="23" hidden="1" customWidth="1"/>
    <col min="6164" max="6165" width="3.875" style="23" customWidth="1"/>
    <col min="6166" max="6166" width="0" style="23" hidden="1" customWidth="1"/>
    <col min="6167" max="6167" width="3.875" style="23" customWidth="1"/>
    <col min="6168" max="6168" width="0" style="23" hidden="1" customWidth="1"/>
    <col min="6169" max="6175" width="3.875" style="23" customWidth="1"/>
    <col min="6176" max="6176" width="13.5" style="23" customWidth="1"/>
    <col min="6177" max="6177" width="12.625" style="23" customWidth="1"/>
    <col min="6178" max="6178" width="0" style="23" hidden="1" customWidth="1"/>
    <col min="6179" max="6179" width="3.875" style="23" customWidth="1"/>
    <col min="6180" max="6195" width="0" style="23" hidden="1" customWidth="1"/>
    <col min="6196" max="6196" width="1.75" style="23" customWidth="1"/>
    <col min="6197" max="6200" width="3.875" style="23" customWidth="1"/>
    <col min="6201" max="6201" width="0" style="23" hidden="1" customWidth="1"/>
    <col min="6202" max="6203" width="1.875" style="23" customWidth="1"/>
    <col min="6204" max="6204" width="0" style="23" hidden="1" customWidth="1"/>
    <col min="6205" max="6213" width="3.875" style="23" customWidth="1"/>
    <col min="6214" max="6214" width="0" style="23" hidden="1" customWidth="1"/>
    <col min="6215" max="6216" width="1.875" style="23" customWidth="1"/>
    <col min="6217" max="6217" width="0" style="23" hidden="1" customWidth="1"/>
    <col min="6218" max="6221" width="3.875" style="23" customWidth="1"/>
    <col min="6222" max="6222" width="1.875" style="23" customWidth="1"/>
    <col min="6223" max="6285" width="0" style="23" hidden="1" customWidth="1"/>
    <col min="6286" max="6400" width="9" style="23"/>
    <col min="6401" max="6404" width="3.875" style="23" customWidth="1"/>
    <col min="6405" max="6405" width="0" style="23" hidden="1" customWidth="1"/>
    <col min="6406" max="6406" width="3.875" style="23" customWidth="1"/>
    <col min="6407" max="6407" width="0" style="23" hidden="1" customWidth="1"/>
    <col min="6408" max="6408" width="3.875" style="23" customWidth="1"/>
    <col min="6409" max="6409" width="0" style="23" hidden="1" customWidth="1"/>
    <col min="6410" max="6411" width="3.875" style="23" customWidth="1"/>
    <col min="6412" max="6412" width="0" style="23" hidden="1" customWidth="1"/>
    <col min="6413" max="6413" width="3.875" style="23" customWidth="1"/>
    <col min="6414" max="6414" width="0" style="23" hidden="1" customWidth="1"/>
    <col min="6415" max="6415" width="3.875" style="23" customWidth="1"/>
    <col min="6416" max="6416" width="3.75" style="23" customWidth="1"/>
    <col min="6417" max="6417" width="0" style="23" hidden="1" customWidth="1"/>
    <col min="6418" max="6418" width="3.875" style="23" customWidth="1"/>
    <col min="6419" max="6419" width="0" style="23" hidden="1" customWidth="1"/>
    <col min="6420" max="6421" width="3.875" style="23" customWidth="1"/>
    <col min="6422" max="6422" width="0" style="23" hidden="1" customWidth="1"/>
    <col min="6423" max="6423" width="3.875" style="23" customWidth="1"/>
    <col min="6424" max="6424" width="0" style="23" hidden="1" customWidth="1"/>
    <col min="6425" max="6431" width="3.875" style="23" customWidth="1"/>
    <col min="6432" max="6432" width="13.5" style="23" customWidth="1"/>
    <col min="6433" max="6433" width="12.625" style="23" customWidth="1"/>
    <col min="6434" max="6434" width="0" style="23" hidden="1" customWidth="1"/>
    <col min="6435" max="6435" width="3.875" style="23" customWidth="1"/>
    <col min="6436" max="6451" width="0" style="23" hidden="1" customWidth="1"/>
    <col min="6452" max="6452" width="1.75" style="23" customWidth="1"/>
    <col min="6453" max="6456" width="3.875" style="23" customWidth="1"/>
    <col min="6457" max="6457" width="0" style="23" hidden="1" customWidth="1"/>
    <col min="6458" max="6459" width="1.875" style="23" customWidth="1"/>
    <col min="6460" max="6460" width="0" style="23" hidden="1" customWidth="1"/>
    <col min="6461" max="6469" width="3.875" style="23" customWidth="1"/>
    <col min="6470" max="6470" width="0" style="23" hidden="1" customWidth="1"/>
    <col min="6471" max="6472" width="1.875" style="23" customWidth="1"/>
    <col min="6473" max="6473" width="0" style="23" hidden="1" customWidth="1"/>
    <col min="6474" max="6477" width="3.875" style="23" customWidth="1"/>
    <col min="6478" max="6478" width="1.875" style="23" customWidth="1"/>
    <col min="6479" max="6541" width="0" style="23" hidden="1" customWidth="1"/>
    <col min="6542" max="6656" width="9" style="23"/>
    <col min="6657" max="6660" width="3.875" style="23" customWidth="1"/>
    <col min="6661" max="6661" width="0" style="23" hidden="1" customWidth="1"/>
    <col min="6662" max="6662" width="3.875" style="23" customWidth="1"/>
    <col min="6663" max="6663" width="0" style="23" hidden="1" customWidth="1"/>
    <col min="6664" max="6664" width="3.875" style="23" customWidth="1"/>
    <col min="6665" max="6665" width="0" style="23" hidden="1" customWidth="1"/>
    <col min="6666" max="6667" width="3.875" style="23" customWidth="1"/>
    <col min="6668" max="6668" width="0" style="23" hidden="1" customWidth="1"/>
    <col min="6669" max="6669" width="3.875" style="23" customWidth="1"/>
    <col min="6670" max="6670" width="0" style="23" hidden="1" customWidth="1"/>
    <col min="6671" max="6671" width="3.875" style="23" customWidth="1"/>
    <col min="6672" max="6672" width="3.75" style="23" customWidth="1"/>
    <col min="6673" max="6673" width="0" style="23" hidden="1" customWidth="1"/>
    <col min="6674" max="6674" width="3.875" style="23" customWidth="1"/>
    <col min="6675" max="6675" width="0" style="23" hidden="1" customWidth="1"/>
    <col min="6676" max="6677" width="3.875" style="23" customWidth="1"/>
    <col min="6678" max="6678" width="0" style="23" hidden="1" customWidth="1"/>
    <col min="6679" max="6679" width="3.875" style="23" customWidth="1"/>
    <col min="6680" max="6680" width="0" style="23" hidden="1" customWidth="1"/>
    <col min="6681" max="6687" width="3.875" style="23" customWidth="1"/>
    <col min="6688" max="6688" width="13.5" style="23" customWidth="1"/>
    <col min="6689" max="6689" width="12.625" style="23" customWidth="1"/>
    <col min="6690" max="6690" width="0" style="23" hidden="1" customWidth="1"/>
    <col min="6691" max="6691" width="3.875" style="23" customWidth="1"/>
    <col min="6692" max="6707" width="0" style="23" hidden="1" customWidth="1"/>
    <col min="6708" max="6708" width="1.75" style="23" customWidth="1"/>
    <col min="6709" max="6712" width="3.875" style="23" customWidth="1"/>
    <col min="6713" max="6713" width="0" style="23" hidden="1" customWidth="1"/>
    <col min="6714" max="6715" width="1.875" style="23" customWidth="1"/>
    <col min="6716" max="6716" width="0" style="23" hidden="1" customWidth="1"/>
    <col min="6717" max="6725" width="3.875" style="23" customWidth="1"/>
    <col min="6726" max="6726" width="0" style="23" hidden="1" customWidth="1"/>
    <col min="6727" max="6728" width="1.875" style="23" customWidth="1"/>
    <col min="6729" max="6729" width="0" style="23" hidden="1" customWidth="1"/>
    <col min="6730" max="6733" width="3.875" style="23" customWidth="1"/>
    <col min="6734" max="6734" width="1.875" style="23" customWidth="1"/>
    <col min="6735" max="6797" width="0" style="23" hidden="1" customWidth="1"/>
    <col min="6798" max="6912" width="9" style="23"/>
    <col min="6913" max="6916" width="3.875" style="23" customWidth="1"/>
    <col min="6917" max="6917" width="0" style="23" hidden="1" customWidth="1"/>
    <col min="6918" max="6918" width="3.875" style="23" customWidth="1"/>
    <col min="6919" max="6919" width="0" style="23" hidden="1" customWidth="1"/>
    <col min="6920" max="6920" width="3.875" style="23" customWidth="1"/>
    <col min="6921" max="6921" width="0" style="23" hidden="1" customWidth="1"/>
    <col min="6922" max="6923" width="3.875" style="23" customWidth="1"/>
    <col min="6924" max="6924" width="0" style="23" hidden="1" customWidth="1"/>
    <col min="6925" max="6925" width="3.875" style="23" customWidth="1"/>
    <col min="6926" max="6926" width="0" style="23" hidden="1" customWidth="1"/>
    <col min="6927" max="6927" width="3.875" style="23" customWidth="1"/>
    <col min="6928" max="6928" width="3.75" style="23" customWidth="1"/>
    <col min="6929" max="6929" width="0" style="23" hidden="1" customWidth="1"/>
    <col min="6930" max="6930" width="3.875" style="23" customWidth="1"/>
    <col min="6931" max="6931" width="0" style="23" hidden="1" customWidth="1"/>
    <col min="6932" max="6933" width="3.875" style="23" customWidth="1"/>
    <col min="6934" max="6934" width="0" style="23" hidden="1" customWidth="1"/>
    <col min="6935" max="6935" width="3.875" style="23" customWidth="1"/>
    <col min="6936" max="6936" width="0" style="23" hidden="1" customWidth="1"/>
    <col min="6937" max="6943" width="3.875" style="23" customWidth="1"/>
    <col min="6944" max="6944" width="13.5" style="23" customWidth="1"/>
    <col min="6945" max="6945" width="12.625" style="23" customWidth="1"/>
    <col min="6946" max="6946" width="0" style="23" hidden="1" customWidth="1"/>
    <col min="6947" max="6947" width="3.875" style="23" customWidth="1"/>
    <col min="6948" max="6963" width="0" style="23" hidden="1" customWidth="1"/>
    <col min="6964" max="6964" width="1.75" style="23" customWidth="1"/>
    <col min="6965" max="6968" width="3.875" style="23" customWidth="1"/>
    <col min="6969" max="6969" width="0" style="23" hidden="1" customWidth="1"/>
    <col min="6970" max="6971" width="1.875" style="23" customWidth="1"/>
    <col min="6972" max="6972" width="0" style="23" hidden="1" customWidth="1"/>
    <col min="6973" max="6981" width="3.875" style="23" customWidth="1"/>
    <col min="6982" max="6982" width="0" style="23" hidden="1" customWidth="1"/>
    <col min="6983" max="6984" width="1.875" style="23" customWidth="1"/>
    <col min="6985" max="6985" width="0" style="23" hidden="1" customWidth="1"/>
    <col min="6986" max="6989" width="3.875" style="23" customWidth="1"/>
    <col min="6990" max="6990" width="1.875" style="23" customWidth="1"/>
    <col min="6991" max="7053" width="0" style="23" hidden="1" customWidth="1"/>
    <col min="7054" max="7168" width="9" style="23"/>
    <col min="7169" max="7172" width="3.875" style="23" customWidth="1"/>
    <col min="7173" max="7173" width="0" style="23" hidden="1" customWidth="1"/>
    <col min="7174" max="7174" width="3.875" style="23" customWidth="1"/>
    <col min="7175" max="7175" width="0" style="23" hidden="1" customWidth="1"/>
    <col min="7176" max="7176" width="3.875" style="23" customWidth="1"/>
    <col min="7177" max="7177" width="0" style="23" hidden="1" customWidth="1"/>
    <col min="7178" max="7179" width="3.875" style="23" customWidth="1"/>
    <col min="7180" max="7180" width="0" style="23" hidden="1" customWidth="1"/>
    <col min="7181" max="7181" width="3.875" style="23" customWidth="1"/>
    <col min="7182" max="7182" width="0" style="23" hidden="1" customWidth="1"/>
    <col min="7183" max="7183" width="3.875" style="23" customWidth="1"/>
    <col min="7184" max="7184" width="3.75" style="23" customWidth="1"/>
    <col min="7185" max="7185" width="0" style="23" hidden="1" customWidth="1"/>
    <col min="7186" max="7186" width="3.875" style="23" customWidth="1"/>
    <col min="7187" max="7187" width="0" style="23" hidden="1" customWidth="1"/>
    <col min="7188" max="7189" width="3.875" style="23" customWidth="1"/>
    <col min="7190" max="7190" width="0" style="23" hidden="1" customWidth="1"/>
    <col min="7191" max="7191" width="3.875" style="23" customWidth="1"/>
    <col min="7192" max="7192" width="0" style="23" hidden="1" customWidth="1"/>
    <col min="7193" max="7199" width="3.875" style="23" customWidth="1"/>
    <col min="7200" max="7200" width="13.5" style="23" customWidth="1"/>
    <col min="7201" max="7201" width="12.625" style="23" customWidth="1"/>
    <col min="7202" max="7202" width="0" style="23" hidden="1" customWidth="1"/>
    <col min="7203" max="7203" width="3.875" style="23" customWidth="1"/>
    <col min="7204" max="7219" width="0" style="23" hidden="1" customWidth="1"/>
    <col min="7220" max="7220" width="1.75" style="23" customWidth="1"/>
    <col min="7221" max="7224" width="3.875" style="23" customWidth="1"/>
    <col min="7225" max="7225" width="0" style="23" hidden="1" customWidth="1"/>
    <col min="7226" max="7227" width="1.875" style="23" customWidth="1"/>
    <col min="7228" max="7228" width="0" style="23" hidden="1" customWidth="1"/>
    <col min="7229" max="7237" width="3.875" style="23" customWidth="1"/>
    <col min="7238" max="7238" width="0" style="23" hidden="1" customWidth="1"/>
    <col min="7239" max="7240" width="1.875" style="23" customWidth="1"/>
    <col min="7241" max="7241" width="0" style="23" hidden="1" customWidth="1"/>
    <col min="7242" max="7245" width="3.875" style="23" customWidth="1"/>
    <col min="7246" max="7246" width="1.875" style="23" customWidth="1"/>
    <col min="7247" max="7309" width="0" style="23" hidden="1" customWidth="1"/>
    <col min="7310" max="7424" width="9" style="23"/>
    <col min="7425" max="7428" width="3.875" style="23" customWidth="1"/>
    <col min="7429" max="7429" width="0" style="23" hidden="1" customWidth="1"/>
    <col min="7430" max="7430" width="3.875" style="23" customWidth="1"/>
    <col min="7431" max="7431" width="0" style="23" hidden="1" customWidth="1"/>
    <col min="7432" max="7432" width="3.875" style="23" customWidth="1"/>
    <col min="7433" max="7433" width="0" style="23" hidden="1" customWidth="1"/>
    <col min="7434" max="7435" width="3.875" style="23" customWidth="1"/>
    <col min="7436" max="7436" width="0" style="23" hidden="1" customWidth="1"/>
    <col min="7437" max="7437" width="3.875" style="23" customWidth="1"/>
    <col min="7438" max="7438" width="0" style="23" hidden="1" customWidth="1"/>
    <col min="7439" max="7439" width="3.875" style="23" customWidth="1"/>
    <col min="7440" max="7440" width="3.75" style="23" customWidth="1"/>
    <col min="7441" max="7441" width="0" style="23" hidden="1" customWidth="1"/>
    <col min="7442" max="7442" width="3.875" style="23" customWidth="1"/>
    <col min="7443" max="7443" width="0" style="23" hidden="1" customWidth="1"/>
    <col min="7444" max="7445" width="3.875" style="23" customWidth="1"/>
    <col min="7446" max="7446" width="0" style="23" hidden="1" customWidth="1"/>
    <col min="7447" max="7447" width="3.875" style="23" customWidth="1"/>
    <col min="7448" max="7448" width="0" style="23" hidden="1" customWidth="1"/>
    <col min="7449" max="7455" width="3.875" style="23" customWidth="1"/>
    <col min="7456" max="7456" width="13.5" style="23" customWidth="1"/>
    <col min="7457" max="7457" width="12.625" style="23" customWidth="1"/>
    <col min="7458" max="7458" width="0" style="23" hidden="1" customWidth="1"/>
    <col min="7459" max="7459" width="3.875" style="23" customWidth="1"/>
    <col min="7460" max="7475" width="0" style="23" hidden="1" customWidth="1"/>
    <col min="7476" max="7476" width="1.75" style="23" customWidth="1"/>
    <col min="7477" max="7480" width="3.875" style="23" customWidth="1"/>
    <col min="7481" max="7481" width="0" style="23" hidden="1" customWidth="1"/>
    <col min="7482" max="7483" width="1.875" style="23" customWidth="1"/>
    <col min="7484" max="7484" width="0" style="23" hidden="1" customWidth="1"/>
    <col min="7485" max="7493" width="3.875" style="23" customWidth="1"/>
    <col min="7494" max="7494" width="0" style="23" hidden="1" customWidth="1"/>
    <col min="7495" max="7496" width="1.875" style="23" customWidth="1"/>
    <col min="7497" max="7497" width="0" style="23" hidden="1" customWidth="1"/>
    <col min="7498" max="7501" width="3.875" style="23" customWidth="1"/>
    <col min="7502" max="7502" width="1.875" style="23" customWidth="1"/>
    <col min="7503" max="7565" width="0" style="23" hidden="1" customWidth="1"/>
    <col min="7566" max="7680" width="9" style="23"/>
    <col min="7681" max="7684" width="3.875" style="23" customWidth="1"/>
    <col min="7685" max="7685" width="0" style="23" hidden="1" customWidth="1"/>
    <col min="7686" max="7686" width="3.875" style="23" customWidth="1"/>
    <col min="7687" max="7687" width="0" style="23" hidden="1" customWidth="1"/>
    <col min="7688" max="7688" width="3.875" style="23" customWidth="1"/>
    <col min="7689" max="7689" width="0" style="23" hidden="1" customWidth="1"/>
    <col min="7690" max="7691" width="3.875" style="23" customWidth="1"/>
    <col min="7692" max="7692" width="0" style="23" hidden="1" customWidth="1"/>
    <col min="7693" max="7693" width="3.875" style="23" customWidth="1"/>
    <col min="7694" max="7694" width="0" style="23" hidden="1" customWidth="1"/>
    <col min="7695" max="7695" width="3.875" style="23" customWidth="1"/>
    <col min="7696" max="7696" width="3.75" style="23" customWidth="1"/>
    <col min="7697" max="7697" width="0" style="23" hidden="1" customWidth="1"/>
    <col min="7698" max="7698" width="3.875" style="23" customWidth="1"/>
    <col min="7699" max="7699" width="0" style="23" hidden="1" customWidth="1"/>
    <col min="7700" max="7701" width="3.875" style="23" customWidth="1"/>
    <col min="7702" max="7702" width="0" style="23" hidden="1" customWidth="1"/>
    <col min="7703" max="7703" width="3.875" style="23" customWidth="1"/>
    <col min="7704" max="7704" width="0" style="23" hidden="1" customWidth="1"/>
    <col min="7705" max="7711" width="3.875" style="23" customWidth="1"/>
    <col min="7712" max="7712" width="13.5" style="23" customWidth="1"/>
    <col min="7713" max="7713" width="12.625" style="23" customWidth="1"/>
    <col min="7714" max="7714" width="0" style="23" hidden="1" customWidth="1"/>
    <col min="7715" max="7715" width="3.875" style="23" customWidth="1"/>
    <col min="7716" max="7731" width="0" style="23" hidden="1" customWidth="1"/>
    <col min="7732" max="7732" width="1.75" style="23" customWidth="1"/>
    <col min="7733" max="7736" width="3.875" style="23" customWidth="1"/>
    <col min="7737" max="7737" width="0" style="23" hidden="1" customWidth="1"/>
    <col min="7738" max="7739" width="1.875" style="23" customWidth="1"/>
    <col min="7740" max="7740" width="0" style="23" hidden="1" customWidth="1"/>
    <col min="7741" max="7749" width="3.875" style="23" customWidth="1"/>
    <col min="7750" max="7750" width="0" style="23" hidden="1" customWidth="1"/>
    <col min="7751" max="7752" width="1.875" style="23" customWidth="1"/>
    <col min="7753" max="7753" width="0" style="23" hidden="1" customWidth="1"/>
    <col min="7754" max="7757" width="3.875" style="23" customWidth="1"/>
    <col min="7758" max="7758" width="1.875" style="23" customWidth="1"/>
    <col min="7759" max="7821" width="0" style="23" hidden="1" customWidth="1"/>
    <col min="7822" max="7936" width="9" style="23"/>
    <col min="7937" max="7940" width="3.875" style="23" customWidth="1"/>
    <col min="7941" max="7941" width="0" style="23" hidden="1" customWidth="1"/>
    <col min="7942" max="7942" width="3.875" style="23" customWidth="1"/>
    <col min="7943" max="7943" width="0" style="23" hidden="1" customWidth="1"/>
    <col min="7944" max="7944" width="3.875" style="23" customWidth="1"/>
    <col min="7945" max="7945" width="0" style="23" hidden="1" customWidth="1"/>
    <col min="7946" max="7947" width="3.875" style="23" customWidth="1"/>
    <col min="7948" max="7948" width="0" style="23" hidden="1" customWidth="1"/>
    <col min="7949" max="7949" width="3.875" style="23" customWidth="1"/>
    <col min="7950" max="7950" width="0" style="23" hidden="1" customWidth="1"/>
    <col min="7951" max="7951" width="3.875" style="23" customWidth="1"/>
    <col min="7952" max="7952" width="3.75" style="23" customWidth="1"/>
    <col min="7953" max="7953" width="0" style="23" hidden="1" customWidth="1"/>
    <col min="7954" max="7954" width="3.875" style="23" customWidth="1"/>
    <col min="7955" max="7955" width="0" style="23" hidden="1" customWidth="1"/>
    <col min="7956" max="7957" width="3.875" style="23" customWidth="1"/>
    <col min="7958" max="7958" width="0" style="23" hidden="1" customWidth="1"/>
    <col min="7959" max="7959" width="3.875" style="23" customWidth="1"/>
    <col min="7960" max="7960" width="0" style="23" hidden="1" customWidth="1"/>
    <col min="7961" max="7967" width="3.875" style="23" customWidth="1"/>
    <col min="7968" max="7968" width="13.5" style="23" customWidth="1"/>
    <col min="7969" max="7969" width="12.625" style="23" customWidth="1"/>
    <col min="7970" max="7970" width="0" style="23" hidden="1" customWidth="1"/>
    <col min="7971" max="7971" width="3.875" style="23" customWidth="1"/>
    <col min="7972" max="7987" width="0" style="23" hidden="1" customWidth="1"/>
    <col min="7988" max="7988" width="1.75" style="23" customWidth="1"/>
    <col min="7989" max="7992" width="3.875" style="23" customWidth="1"/>
    <col min="7993" max="7993" width="0" style="23" hidden="1" customWidth="1"/>
    <col min="7994" max="7995" width="1.875" style="23" customWidth="1"/>
    <col min="7996" max="7996" width="0" style="23" hidden="1" customWidth="1"/>
    <col min="7997" max="8005" width="3.875" style="23" customWidth="1"/>
    <col min="8006" max="8006" width="0" style="23" hidden="1" customWidth="1"/>
    <col min="8007" max="8008" width="1.875" style="23" customWidth="1"/>
    <col min="8009" max="8009" width="0" style="23" hidden="1" customWidth="1"/>
    <col min="8010" max="8013" width="3.875" style="23" customWidth="1"/>
    <col min="8014" max="8014" width="1.875" style="23" customWidth="1"/>
    <col min="8015" max="8077" width="0" style="23" hidden="1" customWidth="1"/>
    <col min="8078" max="8192" width="9" style="23"/>
    <col min="8193" max="8196" width="3.875" style="23" customWidth="1"/>
    <col min="8197" max="8197" width="0" style="23" hidden="1" customWidth="1"/>
    <col min="8198" max="8198" width="3.875" style="23" customWidth="1"/>
    <col min="8199" max="8199" width="0" style="23" hidden="1" customWidth="1"/>
    <col min="8200" max="8200" width="3.875" style="23" customWidth="1"/>
    <col min="8201" max="8201" width="0" style="23" hidden="1" customWidth="1"/>
    <col min="8202" max="8203" width="3.875" style="23" customWidth="1"/>
    <col min="8204" max="8204" width="0" style="23" hidden="1" customWidth="1"/>
    <col min="8205" max="8205" width="3.875" style="23" customWidth="1"/>
    <col min="8206" max="8206" width="0" style="23" hidden="1" customWidth="1"/>
    <col min="8207" max="8207" width="3.875" style="23" customWidth="1"/>
    <col min="8208" max="8208" width="3.75" style="23" customWidth="1"/>
    <col min="8209" max="8209" width="0" style="23" hidden="1" customWidth="1"/>
    <col min="8210" max="8210" width="3.875" style="23" customWidth="1"/>
    <col min="8211" max="8211" width="0" style="23" hidden="1" customWidth="1"/>
    <col min="8212" max="8213" width="3.875" style="23" customWidth="1"/>
    <col min="8214" max="8214" width="0" style="23" hidden="1" customWidth="1"/>
    <col min="8215" max="8215" width="3.875" style="23" customWidth="1"/>
    <col min="8216" max="8216" width="0" style="23" hidden="1" customWidth="1"/>
    <col min="8217" max="8223" width="3.875" style="23" customWidth="1"/>
    <col min="8224" max="8224" width="13.5" style="23" customWidth="1"/>
    <col min="8225" max="8225" width="12.625" style="23" customWidth="1"/>
    <col min="8226" max="8226" width="0" style="23" hidden="1" customWidth="1"/>
    <col min="8227" max="8227" width="3.875" style="23" customWidth="1"/>
    <col min="8228" max="8243" width="0" style="23" hidden="1" customWidth="1"/>
    <col min="8244" max="8244" width="1.75" style="23" customWidth="1"/>
    <col min="8245" max="8248" width="3.875" style="23" customWidth="1"/>
    <col min="8249" max="8249" width="0" style="23" hidden="1" customWidth="1"/>
    <col min="8250" max="8251" width="1.875" style="23" customWidth="1"/>
    <col min="8252" max="8252" width="0" style="23" hidden="1" customWidth="1"/>
    <col min="8253" max="8261" width="3.875" style="23" customWidth="1"/>
    <col min="8262" max="8262" width="0" style="23" hidden="1" customWidth="1"/>
    <col min="8263" max="8264" width="1.875" style="23" customWidth="1"/>
    <col min="8265" max="8265" width="0" style="23" hidden="1" customWidth="1"/>
    <col min="8266" max="8269" width="3.875" style="23" customWidth="1"/>
    <col min="8270" max="8270" width="1.875" style="23" customWidth="1"/>
    <col min="8271" max="8333" width="0" style="23" hidden="1" customWidth="1"/>
    <col min="8334" max="8448" width="9" style="23"/>
    <col min="8449" max="8452" width="3.875" style="23" customWidth="1"/>
    <col min="8453" max="8453" width="0" style="23" hidden="1" customWidth="1"/>
    <col min="8454" max="8454" width="3.875" style="23" customWidth="1"/>
    <col min="8455" max="8455" width="0" style="23" hidden="1" customWidth="1"/>
    <col min="8456" max="8456" width="3.875" style="23" customWidth="1"/>
    <col min="8457" max="8457" width="0" style="23" hidden="1" customWidth="1"/>
    <col min="8458" max="8459" width="3.875" style="23" customWidth="1"/>
    <col min="8460" max="8460" width="0" style="23" hidden="1" customWidth="1"/>
    <col min="8461" max="8461" width="3.875" style="23" customWidth="1"/>
    <col min="8462" max="8462" width="0" style="23" hidden="1" customWidth="1"/>
    <col min="8463" max="8463" width="3.875" style="23" customWidth="1"/>
    <col min="8464" max="8464" width="3.75" style="23" customWidth="1"/>
    <col min="8465" max="8465" width="0" style="23" hidden="1" customWidth="1"/>
    <col min="8466" max="8466" width="3.875" style="23" customWidth="1"/>
    <col min="8467" max="8467" width="0" style="23" hidden="1" customWidth="1"/>
    <col min="8468" max="8469" width="3.875" style="23" customWidth="1"/>
    <col min="8470" max="8470" width="0" style="23" hidden="1" customWidth="1"/>
    <col min="8471" max="8471" width="3.875" style="23" customWidth="1"/>
    <col min="8472" max="8472" width="0" style="23" hidden="1" customWidth="1"/>
    <col min="8473" max="8479" width="3.875" style="23" customWidth="1"/>
    <col min="8480" max="8480" width="13.5" style="23" customWidth="1"/>
    <col min="8481" max="8481" width="12.625" style="23" customWidth="1"/>
    <col min="8482" max="8482" width="0" style="23" hidden="1" customWidth="1"/>
    <col min="8483" max="8483" width="3.875" style="23" customWidth="1"/>
    <col min="8484" max="8499" width="0" style="23" hidden="1" customWidth="1"/>
    <col min="8500" max="8500" width="1.75" style="23" customWidth="1"/>
    <col min="8501" max="8504" width="3.875" style="23" customWidth="1"/>
    <col min="8505" max="8505" width="0" style="23" hidden="1" customWidth="1"/>
    <col min="8506" max="8507" width="1.875" style="23" customWidth="1"/>
    <col min="8508" max="8508" width="0" style="23" hidden="1" customWidth="1"/>
    <col min="8509" max="8517" width="3.875" style="23" customWidth="1"/>
    <col min="8518" max="8518" width="0" style="23" hidden="1" customWidth="1"/>
    <col min="8519" max="8520" width="1.875" style="23" customWidth="1"/>
    <col min="8521" max="8521" width="0" style="23" hidden="1" customWidth="1"/>
    <col min="8522" max="8525" width="3.875" style="23" customWidth="1"/>
    <col min="8526" max="8526" width="1.875" style="23" customWidth="1"/>
    <col min="8527" max="8589" width="0" style="23" hidden="1" customWidth="1"/>
    <col min="8590" max="8704" width="9" style="23"/>
    <col min="8705" max="8708" width="3.875" style="23" customWidth="1"/>
    <col min="8709" max="8709" width="0" style="23" hidden="1" customWidth="1"/>
    <col min="8710" max="8710" width="3.875" style="23" customWidth="1"/>
    <col min="8711" max="8711" width="0" style="23" hidden="1" customWidth="1"/>
    <col min="8712" max="8712" width="3.875" style="23" customWidth="1"/>
    <col min="8713" max="8713" width="0" style="23" hidden="1" customWidth="1"/>
    <col min="8714" max="8715" width="3.875" style="23" customWidth="1"/>
    <col min="8716" max="8716" width="0" style="23" hidden="1" customWidth="1"/>
    <col min="8717" max="8717" width="3.875" style="23" customWidth="1"/>
    <col min="8718" max="8718" width="0" style="23" hidden="1" customWidth="1"/>
    <col min="8719" max="8719" width="3.875" style="23" customWidth="1"/>
    <col min="8720" max="8720" width="3.75" style="23" customWidth="1"/>
    <col min="8721" max="8721" width="0" style="23" hidden="1" customWidth="1"/>
    <col min="8722" max="8722" width="3.875" style="23" customWidth="1"/>
    <col min="8723" max="8723" width="0" style="23" hidden="1" customWidth="1"/>
    <col min="8724" max="8725" width="3.875" style="23" customWidth="1"/>
    <col min="8726" max="8726" width="0" style="23" hidden="1" customWidth="1"/>
    <col min="8727" max="8727" width="3.875" style="23" customWidth="1"/>
    <col min="8728" max="8728" width="0" style="23" hidden="1" customWidth="1"/>
    <col min="8729" max="8735" width="3.875" style="23" customWidth="1"/>
    <col min="8736" max="8736" width="13.5" style="23" customWidth="1"/>
    <col min="8737" max="8737" width="12.625" style="23" customWidth="1"/>
    <col min="8738" max="8738" width="0" style="23" hidden="1" customWidth="1"/>
    <col min="8739" max="8739" width="3.875" style="23" customWidth="1"/>
    <col min="8740" max="8755" width="0" style="23" hidden="1" customWidth="1"/>
    <col min="8756" max="8756" width="1.75" style="23" customWidth="1"/>
    <col min="8757" max="8760" width="3.875" style="23" customWidth="1"/>
    <col min="8761" max="8761" width="0" style="23" hidden="1" customWidth="1"/>
    <col min="8762" max="8763" width="1.875" style="23" customWidth="1"/>
    <col min="8764" max="8764" width="0" style="23" hidden="1" customWidth="1"/>
    <col min="8765" max="8773" width="3.875" style="23" customWidth="1"/>
    <col min="8774" max="8774" width="0" style="23" hidden="1" customWidth="1"/>
    <col min="8775" max="8776" width="1.875" style="23" customWidth="1"/>
    <col min="8777" max="8777" width="0" style="23" hidden="1" customWidth="1"/>
    <col min="8778" max="8781" width="3.875" style="23" customWidth="1"/>
    <col min="8782" max="8782" width="1.875" style="23" customWidth="1"/>
    <col min="8783" max="8845" width="0" style="23" hidden="1" customWidth="1"/>
    <col min="8846" max="8960" width="9" style="23"/>
    <col min="8961" max="8964" width="3.875" style="23" customWidth="1"/>
    <col min="8965" max="8965" width="0" style="23" hidden="1" customWidth="1"/>
    <col min="8966" max="8966" width="3.875" style="23" customWidth="1"/>
    <col min="8967" max="8967" width="0" style="23" hidden="1" customWidth="1"/>
    <col min="8968" max="8968" width="3.875" style="23" customWidth="1"/>
    <col min="8969" max="8969" width="0" style="23" hidden="1" customWidth="1"/>
    <col min="8970" max="8971" width="3.875" style="23" customWidth="1"/>
    <col min="8972" max="8972" width="0" style="23" hidden="1" customWidth="1"/>
    <col min="8973" max="8973" width="3.875" style="23" customWidth="1"/>
    <col min="8974" max="8974" width="0" style="23" hidden="1" customWidth="1"/>
    <col min="8975" max="8975" width="3.875" style="23" customWidth="1"/>
    <col min="8976" max="8976" width="3.75" style="23" customWidth="1"/>
    <col min="8977" max="8977" width="0" style="23" hidden="1" customWidth="1"/>
    <col min="8978" max="8978" width="3.875" style="23" customWidth="1"/>
    <col min="8979" max="8979" width="0" style="23" hidden="1" customWidth="1"/>
    <col min="8980" max="8981" width="3.875" style="23" customWidth="1"/>
    <col min="8982" max="8982" width="0" style="23" hidden="1" customWidth="1"/>
    <col min="8983" max="8983" width="3.875" style="23" customWidth="1"/>
    <col min="8984" max="8984" width="0" style="23" hidden="1" customWidth="1"/>
    <col min="8985" max="8991" width="3.875" style="23" customWidth="1"/>
    <col min="8992" max="8992" width="13.5" style="23" customWidth="1"/>
    <col min="8993" max="8993" width="12.625" style="23" customWidth="1"/>
    <col min="8994" max="8994" width="0" style="23" hidden="1" customWidth="1"/>
    <col min="8995" max="8995" width="3.875" style="23" customWidth="1"/>
    <col min="8996" max="9011" width="0" style="23" hidden="1" customWidth="1"/>
    <col min="9012" max="9012" width="1.75" style="23" customWidth="1"/>
    <col min="9013" max="9016" width="3.875" style="23" customWidth="1"/>
    <col min="9017" max="9017" width="0" style="23" hidden="1" customWidth="1"/>
    <col min="9018" max="9019" width="1.875" style="23" customWidth="1"/>
    <col min="9020" max="9020" width="0" style="23" hidden="1" customWidth="1"/>
    <col min="9021" max="9029" width="3.875" style="23" customWidth="1"/>
    <col min="9030" max="9030" width="0" style="23" hidden="1" customWidth="1"/>
    <col min="9031" max="9032" width="1.875" style="23" customWidth="1"/>
    <col min="9033" max="9033" width="0" style="23" hidden="1" customWidth="1"/>
    <col min="9034" max="9037" width="3.875" style="23" customWidth="1"/>
    <col min="9038" max="9038" width="1.875" style="23" customWidth="1"/>
    <col min="9039" max="9101" width="0" style="23" hidden="1" customWidth="1"/>
    <col min="9102" max="9216" width="9" style="23"/>
    <col min="9217" max="9220" width="3.875" style="23" customWidth="1"/>
    <col min="9221" max="9221" width="0" style="23" hidden="1" customWidth="1"/>
    <col min="9222" max="9222" width="3.875" style="23" customWidth="1"/>
    <col min="9223" max="9223" width="0" style="23" hidden="1" customWidth="1"/>
    <col min="9224" max="9224" width="3.875" style="23" customWidth="1"/>
    <col min="9225" max="9225" width="0" style="23" hidden="1" customWidth="1"/>
    <col min="9226" max="9227" width="3.875" style="23" customWidth="1"/>
    <col min="9228" max="9228" width="0" style="23" hidden="1" customWidth="1"/>
    <col min="9229" max="9229" width="3.875" style="23" customWidth="1"/>
    <col min="9230" max="9230" width="0" style="23" hidden="1" customWidth="1"/>
    <col min="9231" max="9231" width="3.875" style="23" customWidth="1"/>
    <col min="9232" max="9232" width="3.75" style="23" customWidth="1"/>
    <col min="9233" max="9233" width="0" style="23" hidden="1" customWidth="1"/>
    <col min="9234" max="9234" width="3.875" style="23" customWidth="1"/>
    <col min="9235" max="9235" width="0" style="23" hidden="1" customWidth="1"/>
    <col min="9236" max="9237" width="3.875" style="23" customWidth="1"/>
    <col min="9238" max="9238" width="0" style="23" hidden="1" customWidth="1"/>
    <col min="9239" max="9239" width="3.875" style="23" customWidth="1"/>
    <col min="9240" max="9240" width="0" style="23" hidden="1" customWidth="1"/>
    <col min="9241" max="9247" width="3.875" style="23" customWidth="1"/>
    <col min="9248" max="9248" width="13.5" style="23" customWidth="1"/>
    <col min="9249" max="9249" width="12.625" style="23" customWidth="1"/>
    <col min="9250" max="9250" width="0" style="23" hidden="1" customWidth="1"/>
    <col min="9251" max="9251" width="3.875" style="23" customWidth="1"/>
    <col min="9252" max="9267" width="0" style="23" hidden="1" customWidth="1"/>
    <col min="9268" max="9268" width="1.75" style="23" customWidth="1"/>
    <col min="9269" max="9272" width="3.875" style="23" customWidth="1"/>
    <col min="9273" max="9273" width="0" style="23" hidden="1" customWidth="1"/>
    <col min="9274" max="9275" width="1.875" style="23" customWidth="1"/>
    <col min="9276" max="9276" width="0" style="23" hidden="1" customWidth="1"/>
    <col min="9277" max="9285" width="3.875" style="23" customWidth="1"/>
    <col min="9286" max="9286" width="0" style="23" hidden="1" customWidth="1"/>
    <col min="9287" max="9288" width="1.875" style="23" customWidth="1"/>
    <col min="9289" max="9289" width="0" style="23" hidden="1" customWidth="1"/>
    <col min="9290" max="9293" width="3.875" style="23" customWidth="1"/>
    <col min="9294" max="9294" width="1.875" style="23" customWidth="1"/>
    <col min="9295" max="9357" width="0" style="23" hidden="1" customWidth="1"/>
    <col min="9358" max="9472" width="9" style="23"/>
    <col min="9473" max="9476" width="3.875" style="23" customWidth="1"/>
    <col min="9477" max="9477" width="0" style="23" hidden="1" customWidth="1"/>
    <col min="9478" max="9478" width="3.875" style="23" customWidth="1"/>
    <col min="9479" max="9479" width="0" style="23" hidden="1" customWidth="1"/>
    <col min="9480" max="9480" width="3.875" style="23" customWidth="1"/>
    <col min="9481" max="9481" width="0" style="23" hidden="1" customWidth="1"/>
    <col min="9482" max="9483" width="3.875" style="23" customWidth="1"/>
    <col min="9484" max="9484" width="0" style="23" hidden="1" customWidth="1"/>
    <col min="9485" max="9485" width="3.875" style="23" customWidth="1"/>
    <col min="9486" max="9486" width="0" style="23" hidden="1" customWidth="1"/>
    <col min="9487" max="9487" width="3.875" style="23" customWidth="1"/>
    <col min="9488" max="9488" width="3.75" style="23" customWidth="1"/>
    <col min="9489" max="9489" width="0" style="23" hidden="1" customWidth="1"/>
    <col min="9490" max="9490" width="3.875" style="23" customWidth="1"/>
    <col min="9491" max="9491" width="0" style="23" hidden="1" customWidth="1"/>
    <col min="9492" max="9493" width="3.875" style="23" customWidth="1"/>
    <col min="9494" max="9494" width="0" style="23" hidden="1" customWidth="1"/>
    <col min="9495" max="9495" width="3.875" style="23" customWidth="1"/>
    <col min="9496" max="9496" width="0" style="23" hidden="1" customWidth="1"/>
    <col min="9497" max="9503" width="3.875" style="23" customWidth="1"/>
    <col min="9504" max="9504" width="13.5" style="23" customWidth="1"/>
    <col min="9505" max="9505" width="12.625" style="23" customWidth="1"/>
    <col min="9506" max="9506" width="0" style="23" hidden="1" customWidth="1"/>
    <col min="9507" max="9507" width="3.875" style="23" customWidth="1"/>
    <col min="9508" max="9523" width="0" style="23" hidden="1" customWidth="1"/>
    <col min="9524" max="9524" width="1.75" style="23" customWidth="1"/>
    <col min="9525" max="9528" width="3.875" style="23" customWidth="1"/>
    <col min="9529" max="9529" width="0" style="23" hidden="1" customWidth="1"/>
    <col min="9530" max="9531" width="1.875" style="23" customWidth="1"/>
    <col min="9532" max="9532" width="0" style="23" hidden="1" customWidth="1"/>
    <col min="9533" max="9541" width="3.875" style="23" customWidth="1"/>
    <col min="9542" max="9542" width="0" style="23" hidden="1" customWidth="1"/>
    <col min="9543" max="9544" width="1.875" style="23" customWidth="1"/>
    <col min="9545" max="9545" width="0" style="23" hidden="1" customWidth="1"/>
    <col min="9546" max="9549" width="3.875" style="23" customWidth="1"/>
    <col min="9550" max="9550" width="1.875" style="23" customWidth="1"/>
    <col min="9551" max="9613" width="0" style="23" hidden="1" customWidth="1"/>
    <col min="9614" max="9728" width="9" style="23"/>
    <col min="9729" max="9732" width="3.875" style="23" customWidth="1"/>
    <col min="9733" max="9733" width="0" style="23" hidden="1" customWidth="1"/>
    <col min="9734" max="9734" width="3.875" style="23" customWidth="1"/>
    <col min="9735" max="9735" width="0" style="23" hidden="1" customWidth="1"/>
    <col min="9736" max="9736" width="3.875" style="23" customWidth="1"/>
    <col min="9737" max="9737" width="0" style="23" hidden="1" customWidth="1"/>
    <col min="9738" max="9739" width="3.875" style="23" customWidth="1"/>
    <col min="9740" max="9740" width="0" style="23" hidden="1" customWidth="1"/>
    <col min="9741" max="9741" width="3.875" style="23" customWidth="1"/>
    <col min="9742" max="9742" width="0" style="23" hidden="1" customWidth="1"/>
    <col min="9743" max="9743" width="3.875" style="23" customWidth="1"/>
    <col min="9744" max="9744" width="3.75" style="23" customWidth="1"/>
    <col min="9745" max="9745" width="0" style="23" hidden="1" customWidth="1"/>
    <col min="9746" max="9746" width="3.875" style="23" customWidth="1"/>
    <col min="9747" max="9747" width="0" style="23" hidden="1" customWidth="1"/>
    <col min="9748" max="9749" width="3.875" style="23" customWidth="1"/>
    <col min="9750" max="9750" width="0" style="23" hidden="1" customWidth="1"/>
    <col min="9751" max="9751" width="3.875" style="23" customWidth="1"/>
    <col min="9752" max="9752" width="0" style="23" hidden="1" customWidth="1"/>
    <col min="9753" max="9759" width="3.875" style="23" customWidth="1"/>
    <col min="9760" max="9760" width="13.5" style="23" customWidth="1"/>
    <col min="9761" max="9761" width="12.625" style="23" customWidth="1"/>
    <col min="9762" max="9762" width="0" style="23" hidden="1" customWidth="1"/>
    <col min="9763" max="9763" width="3.875" style="23" customWidth="1"/>
    <col min="9764" max="9779" width="0" style="23" hidden="1" customWidth="1"/>
    <col min="9780" max="9780" width="1.75" style="23" customWidth="1"/>
    <col min="9781" max="9784" width="3.875" style="23" customWidth="1"/>
    <col min="9785" max="9785" width="0" style="23" hidden="1" customWidth="1"/>
    <col min="9786" max="9787" width="1.875" style="23" customWidth="1"/>
    <col min="9788" max="9788" width="0" style="23" hidden="1" customWidth="1"/>
    <col min="9789" max="9797" width="3.875" style="23" customWidth="1"/>
    <col min="9798" max="9798" width="0" style="23" hidden="1" customWidth="1"/>
    <col min="9799" max="9800" width="1.875" style="23" customWidth="1"/>
    <col min="9801" max="9801" width="0" style="23" hidden="1" customWidth="1"/>
    <col min="9802" max="9805" width="3.875" style="23" customWidth="1"/>
    <col min="9806" max="9806" width="1.875" style="23" customWidth="1"/>
    <col min="9807" max="9869" width="0" style="23" hidden="1" customWidth="1"/>
    <col min="9870" max="9984" width="9" style="23"/>
    <col min="9985" max="9988" width="3.875" style="23" customWidth="1"/>
    <col min="9989" max="9989" width="0" style="23" hidden="1" customWidth="1"/>
    <col min="9990" max="9990" width="3.875" style="23" customWidth="1"/>
    <col min="9991" max="9991" width="0" style="23" hidden="1" customWidth="1"/>
    <col min="9992" max="9992" width="3.875" style="23" customWidth="1"/>
    <col min="9993" max="9993" width="0" style="23" hidden="1" customWidth="1"/>
    <col min="9994" max="9995" width="3.875" style="23" customWidth="1"/>
    <col min="9996" max="9996" width="0" style="23" hidden="1" customWidth="1"/>
    <col min="9997" max="9997" width="3.875" style="23" customWidth="1"/>
    <col min="9998" max="9998" width="0" style="23" hidden="1" customWidth="1"/>
    <col min="9999" max="9999" width="3.875" style="23" customWidth="1"/>
    <col min="10000" max="10000" width="3.75" style="23" customWidth="1"/>
    <col min="10001" max="10001" width="0" style="23" hidden="1" customWidth="1"/>
    <col min="10002" max="10002" width="3.875" style="23" customWidth="1"/>
    <col min="10003" max="10003" width="0" style="23" hidden="1" customWidth="1"/>
    <col min="10004" max="10005" width="3.875" style="23" customWidth="1"/>
    <col min="10006" max="10006" width="0" style="23" hidden="1" customWidth="1"/>
    <col min="10007" max="10007" width="3.875" style="23" customWidth="1"/>
    <col min="10008" max="10008" width="0" style="23" hidden="1" customWidth="1"/>
    <col min="10009" max="10015" width="3.875" style="23" customWidth="1"/>
    <col min="10016" max="10016" width="13.5" style="23" customWidth="1"/>
    <col min="10017" max="10017" width="12.625" style="23" customWidth="1"/>
    <col min="10018" max="10018" width="0" style="23" hidden="1" customWidth="1"/>
    <col min="10019" max="10019" width="3.875" style="23" customWidth="1"/>
    <col min="10020" max="10035" width="0" style="23" hidden="1" customWidth="1"/>
    <col min="10036" max="10036" width="1.75" style="23" customWidth="1"/>
    <col min="10037" max="10040" width="3.875" style="23" customWidth="1"/>
    <col min="10041" max="10041" width="0" style="23" hidden="1" customWidth="1"/>
    <col min="10042" max="10043" width="1.875" style="23" customWidth="1"/>
    <col min="10044" max="10044" width="0" style="23" hidden="1" customWidth="1"/>
    <col min="10045" max="10053" width="3.875" style="23" customWidth="1"/>
    <col min="10054" max="10054" width="0" style="23" hidden="1" customWidth="1"/>
    <col min="10055" max="10056" width="1.875" style="23" customWidth="1"/>
    <col min="10057" max="10057" width="0" style="23" hidden="1" customWidth="1"/>
    <col min="10058" max="10061" width="3.875" style="23" customWidth="1"/>
    <col min="10062" max="10062" width="1.875" style="23" customWidth="1"/>
    <col min="10063" max="10125" width="0" style="23" hidden="1" customWidth="1"/>
    <col min="10126" max="10240" width="9" style="23"/>
    <col min="10241" max="10244" width="3.875" style="23" customWidth="1"/>
    <col min="10245" max="10245" width="0" style="23" hidden="1" customWidth="1"/>
    <col min="10246" max="10246" width="3.875" style="23" customWidth="1"/>
    <col min="10247" max="10247" width="0" style="23" hidden="1" customWidth="1"/>
    <col min="10248" max="10248" width="3.875" style="23" customWidth="1"/>
    <col min="10249" max="10249" width="0" style="23" hidden="1" customWidth="1"/>
    <col min="10250" max="10251" width="3.875" style="23" customWidth="1"/>
    <col min="10252" max="10252" width="0" style="23" hidden="1" customWidth="1"/>
    <col min="10253" max="10253" width="3.875" style="23" customWidth="1"/>
    <col min="10254" max="10254" width="0" style="23" hidden="1" customWidth="1"/>
    <col min="10255" max="10255" width="3.875" style="23" customWidth="1"/>
    <col min="10256" max="10256" width="3.75" style="23" customWidth="1"/>
    <col min="10257" max="10257" width="0" style="23" hidden="1" customWidth="1"/>
    <col min="10258" max="10258" width="3.875" style="23" customWidth="1"/>
    <col min="10259" max="10259" width="0" style="23" hidden="1" customWidth="1"/>
    <col min="10260" max="10261" width="3.875" style="23" customWidth="1"/>
    <col min="10262" max="10262" width="0" style="23" hidden="1" customWidth="1"/>
    <col min="10263" max="10263" width="3.875" style="23" customWidth="1"/>
    <col min="10264" max="10264" width="0" style="23" hidden="1" customWidth="1"/>
    <col min="10265" max="10271" width="3.875" style="23" customWidth="1"/>
    <col min="10272" max="10272" width="13.5" style="23" customWidth="1"/>
    <col min="10273" max="10273" width="12.625" style="23" customWidth="1"/>
    <col min="10274" max="10274" width="0" style="23" hidden="1" customWidth="1"/>
    <col min="10275" max="10275" width="3.875" style="23" customWidth="1"/>
    <col min="10276" max="10291" width="0" style="23" hidden="1" customWidth="1"/>
    <col min="10292" max="10292" width="1.75" style="23" customWidth="1"/>
    <col min="10293" max="10296" width="3.875" style="23" customWidth="1"/>
    <col min="10297" max="10297" width="0" style="23" hidden="1" customWidth="1"/>
    <col min="10298" max="10299" width="1.875" style="23" customWidth="1"/>
    <col min="10300" max="10300" width="0" style="23" hidden="1" customWidth="1"/>
    <col min="10301" max="10309" width="3.875" style="23" customWidth="1"/>
    <col min="10310" max="10310" width="0" style="23" hidden="1" customWidth="1"/>
    <col min="10311" max="10312" width="1.875" style="23" customWidth="1"/>
    <col min="10313" max="10313" width="0" style="23" hidden="1" customWidth="1"/>
    <col min="10314" max="10317" width="3.875" style="23" customWidth="1"/>
    <col min="10318" max="10318" width="1.875" style="23" customWidth="1"/>
    <col min="10319" max="10381" width="0" style="23" hidden="1" customWidth="1"/>
    <col min="10382" max="10496" width="9" style="23"/>
    <col min="10497" max="10500" width="3.875" style="23" customWidth="1"/>
    <col min="10501" max="10501" width="0" style="23" hidden="1" customWidth="1"/>
    <col min="10502" max="10502" width="3.875" style="23" customWidth="1"/>
    <col min="10503" max="10503" width="0" style="23" hidden="1" customWidth="1"/>
    <col min="10504" max="10504" width="3.875" style="23" customWidth="1"/>
    <col min="10505" max="10505" width="0" style="23" hidden="1" customWidth="1"/>
    <col min="10506" max="10507" width="3.875" style="23" customWidth="1"/>
    <col min="10508" max="10508" width="0" style="23" hidden="1" customWidth="1"/>
    <col min="10509" max="10509" width="3.875" style="23" customWidth="1"/>
    <col min="10510" max="10510" width="0" style="23" hidden="1" customWidth="1"/>
    <col min="10511" max="10511" width="3.875" style="23" customWidth="1"/>
    <col min="10512" max="10512" width="3.75" style="23" customWidth="1"/>
    <col min="10513" max="10513" width="0" style="23" hidden="1" customWidth="1"/>
    <col min="10514" max="10514" width="3.875" style="23" customWidth="1"/>
    <col min="10515" max="10515" width="0" style="23" hidden="1" customWidth="1"/>
    <col min="10516" max="10517" width="3.875" style="23" customWidth="1"/>
    <col min="10518" max="10518" width="0" style="23" hidden="1" customWidth="1"/>
    <col min="10519" max="10519" width="3.875" style="23" customWidth="1"/>
    <col min="10520" max="10520" width="0" style="23" hidden="1" customWidth="1"/>
    <col min="10521" max="10527" width="3.875" style="23" customWidth="1"/>
    <col min="10528" max="10528" width="13.5" style="23" customWidth="1"/>
    <col min="10529" max="10529" width="12.625" style="23" customWidth="1"/>
    <col min="10530" max="10530" width="0" style="23" hidden="1" customWidth="1"/>
    <col min="10531" max="10531" width="3.875" style="23" customWidth="1"/>
    <col min="10532" max="10547" width="0" style="23" hidden="1" customWidth="1"/>
    <col min="10548" max="10548" width="1.75" style="23" customWidth="1"/>
    <col min="10549" max="10552" width="3.875" style="23" customWidth="1"/>
    <col min="10553" max="10553" width="0" style="23" hidden="1" customWidth="1"/>
    <col min="10554" max="10555" width="1.875" style="23" customWidth="1"/>
    <col min="10556" max="10556" width="0" style="23" hidden="1" customWidth="1"/>
    <col min="10557" max="10565" width="3.875" style="23" customWidth="1"/>
    <col min="10566" max="10566" width="0" style="23" hidden="1" customWidth="1"/>
    <col min="10567" max="10568" width="1.875" style="23" customWidth="1"/>
    <col min="10569" max="10569" width="0" style="23" hidden="1" customWidth="1"/>
    <col min="10570" max="10573" width="3.875" style="23" customWidth="1"/>
    <col min="10574" max="10574" width="1.875" style="23" customWidth="1"/>
    <col min="10575" max="10637" width="0" style="23" hidden="1" customWidth="1"/>
    <col min="10638" max="10752" width="9" style="23"/>
    <col min="10753" max="10756" width="3.875" style="23" customWidth="1"/>
    <col min="10757" max="10757" width="0" style="23" hidden="1" customWidth="1"/>
    <col min="10758" max="10758" width="3.875" style="23" customWidth="1"/>
    <col min="10759" max="10759" width="0" style="23" hidden="1" customWidth="1"/>
    <col min="10760" max="10760" width="3.875" style="23" customWidth="1"/>
    <col min="10761" max="10761" width="0" style="23" hidden="1" customWidth="1"/>
    <col min="10762" max="10763" width="3.875" style="23" customWidth="1"/>
    <col min="10764" max="10764" width="0" style="23" hidden="1" customWidth="1"/>
    <col min="10765" max="10765" width="3.875" style="23" customWidth="1"/>
    <col min="10766" max="10766" width="0" style="23" hidden="1" customWidth="1"/>
    <col min="10767" max="10767" width="3.875" style="23" customWidth="1"/>
    <col min="10768" max="10768" width="3.75" style="23" customWidth="1"/>
    <col min="10769" max="10769" width="0" style="23" hidden="1" customWidth="1"/>
    <col min="10770" max="10770" width="3.875" style="23" customWidth="1"/>
    <col min="10771" max="10771" width="0" style="23" hidden="1" customWidth="1"/>
    <col min="10772" max="10773" width="3.875" style="23" customWidth="1"/>
    <col min="10774" max="10774" width="0" style="23" hidden="1" customWidth="1"/>
    <col min="10775" max="10775" width="3.875" style="23" customWidth="1"/>
    <col min="10776" max="10776" width="0" style="23" hidden="1" customWidth="1"/>
    <col min="10777" max="10783" width="3.875" style="23" customWidth="1"/>
    <col min="10784" max="10784" width="13.5" style="23" customWidth="1"/>
    <col min="10785" max="10785" width="12.625" style="23" customWidth="1"/>
    <col min="10786" max="10786" width="0" style="23" hidden="1" customWidth="1"/>
    <col min="10787" max="10787" width="3.875" style="23" customWidth="1"/>
    <col min="10788" max="10803" width="0" style="23" hidden="1" customWidth="1"/>
    <col min="10804" max="10804" width="1.75" style="23" customWidth="1"/>
    <col min="10805" max="10808" width="3.875" style="23" customWidth="1"/>
    <col min="10809" max="10809" width="0" style="23" hidden="1" customWidth="1"/>
    <col min="10810" max="10811" width="1.875" style="23" customWidth="1"/>
    <col min="10812" max="10812" width="0" style="23" hidden="1" customWidth="1"/>
    <col min="10813" max="10821" width="3.875" style="23" customWidth="1"/>
    <col min="10822" max="10822" width="0" style="23" hidden="1" customWidth="1"/>
    <col min="10823" max="10824" width="1.875" style="23" customWidth="1"/>
    <col min="10825" max="10825" width="0" style="23" hidden="1" customWidth="1"/>
    <col min="10826" max="10829" width="3.875" style="23" customWidth="1"/>
    <col min="10830" max="10830" width="1.875" style="23" customWidth="1"/>
    <col min="10831" max="10893" width="0" style="23" hidden="1" customWidth="1"/>
    <col min="10894" max="11008" width="9" style="23"/>
    <col min="11009" max="11012" width="3.875" style="23" customWidth="1"/>
    <col min="11013" max="11013" width="0" style="23" hidden="1" customWidth="1"/>
    <col min="11014" max="11014" width="3.875" style="23" customWidth="1"/>
    <col min="11015" max="11015" width="0" style="23" hidden="1" customWidth="1"/>
    <col min="11016" max="11016" width="3.875" style="23" customWidth="1"/>
    <col min="11017" max="11017" width="0" style="23" hidden="1" customWidth="1"/>
    <col min="11018" max="11019" width="3.875" style="23" customWidth="1"/>
    <col min="11020" max="11020" width="0" style="23" hidden="1" customWidth="1"/>
    <col min="11021" max="11021" width="3.875" style="23" customWidth="1"/>
    <col min="11022" max="11022" width="0" style="23" hidden="1" customWidth="1"/>
    <col min="11023" max="11023" width="3.875" style="23" customWidth="1"/>
    <col min="11024" max="11024" width="3.75" style="23" customWidth="1"/>
    <col min="11025" max="11025" width="0" style="23" hidden="1" customWidth="1"/>
    <col min="11026" max="11026" width="3.875" style="23" customWidth="1"/>
    <col min="11027" max="11027" width="0" style="23" hidden="1" customWidth="1"/>
    <col min="11028" max="11029" width="3.875" style="23" customWidth="1"/>
    <col min="11030" max="11030" width="0" style="23" hidden="1" customWidth="1"/>
    <col min="11031" max="11031" width="3.875" style="23" customWidth="1"/>
    <col min="11032" max="11032" width="0" style="23" hidden="1" customWidth="1"/>
    <col min="11033" max="11039" width="3.875" style="23" customWidth="1"/>
    <col min="11040" max="11040" width="13.5" style="23" customWidth="1"/>
    <col min="11041" max="11041" width="12.625" style="23" customWidth="1"/>
    <col min="11042" max="11042" width="0" style="23" hidden="1" customWidth="1"/>
    <col min="11043" max="11043" width="3.875" style="23" customWidth="1"/>
    <col min="11044" max="11059" width="0" style="23" hidden="1" customWidth="1"/>
    <col min="11060" max="11060" width="1.75" style="23" customWidth="1"/>
    <col min="11061" max="11064" width="3.875" style="23" customWidth="1"/>
    <col min="11065" max="11065" width="0" style="23" hidden="1" customWidth="1"/>
    <col min="11066" max="11067" width="1.875" style="23" customWidth="1"/>
    <col min="11068" max="11068" width="0" style="23" hidden="1" customWidth="1"/>
    <col min="11069" max="11077" width="3.875" style="23" customWidth="1"/>
    <col min="11078" max="11078" width="0" style="23" hidden="1" customWidth="1"/>
    <col min="11079" max="11080" width="1.875" style="23" customWidth="1"/>
    <col min="11081" max="11081" width="0" style="23" hidden="1" customWidth="1"/>
    <col min="11082" max="11085" width="3.875" style="23" customWidth="1"/>
    <col min="11086" max="11086" width="1.875" style="23" customWidth="1"/>
    <col min="11087" max="11149" width="0" style="23" hidden="1" customWidth="1"/>
    <col min="11150" max="11264" width="9" style="23"/>
    <col min="11265" max="11268" width="3.875" style="23" customWidth="1"/>
    <col min="11269" max="11269" width="0" style="23" hidden="1" customWidth="1"/>
    <col min="11270" max="11270" width="3.875" style="23" customWidth="1"/>
    <col min="11271" max="11271" width="0" style="23" hidden="1" customWidth="1"/>
    <col min="11272" max="11272" width="3.875" style="23" customWidth="1"/>
    <col min="11273" max="11273" width="0" style="23" hidden="1" customWidth="1"/>
    <col min="11274" max="11275" width="3.875" style="23" customWidth="1"/>
    <col min="11276" max="11276" width="0" style="23" hidden="1" customWidth="1"/>
    <col min="11277" max="11277" width="3.875" style="23" customWidth="1"/>
    <col min="11278" max="11278" width="0" style="23" hidden="1" customWidth="1"/>
    <col min="11279" max="11279" width="3.875" style="23" customWidth="1"/>
    <col min="11280" max="11280" width="3.75" style="23" customWidth="1"/>
    <col min="11281" max="11281" width="0" style="23" hidden="1" customWidth="1"/>
    <col min="11282" max="11282" width="3.875" style="23" customWidth="1"/>
    <col min="11283" max="11283" width="0" style="23" hidden="1" customWidth="1"/>
    <col min="11284" max="11285" width="3.875" style="23" customWidth="1"/>
    <col min="11286" max="11286" width="0" style="23" hidden="1" customWidth="1"/>
    <col min="11287" max="11287" width="3.875" style="23" customWidth="1"/>
    <col min="11288" max="11288" width="0" style="23" hidden="1" customWidth="1"/>
    <col min="11289" max="11295" width="3.875" style="23" customWidth="1"/>
    <col min="11296" max="11296" width="13.5" style="23" customWidth="1"/>
    <col min="11297" max="11297" width="12.625" style="23" customWidth="1"/>
    <col min="11298" max="11298" width="0" style="23" hidden="1" customWidth="1"/>
    <col min="11299" max="11299" width="3.875" style="23" customWidth="1"/>
    <col min="11300" max="11315" width="0" style="23" hidden="1" customWidth="1"/>
    <col min="11316" max="11316" width="1.75" style="23" customWidth="1"/>
    <col min="11317" max="11320" width="3.875" style="23" customWidth="1"/>
    <col min="11321" max="11321" width="0" style="23" hidden="1" customWidth="1"/>
    <col min="11322" max="11323" width="1.875" style="23" customWidth="1"/>
    <col min="11324" max="11324" width="0" style="23" hidden="1" customWidth="1"/>
    <col min="11325" max="11333" width="3.875" style="23" customWidth="1"/>
    <col min="11334" max="11334" width="0" style="23" hidden="1" customWidth="1"/>
    <col min="11335" max="11336" width="1.875" style="23" customWidth="1"/>
    <col min="11337" max="11337" width="0" style="23" hidden="1" customWidth="1"/>
    <col min="11338" max="11341" width="3.875" style="23" customWidth="1"/>
    <col min="11342" max="11342" width="1.875" style="23" customWidth="1"/>
    <col min="11343" max="11405" width="0" style="23" hidden="1" customWidth="1"/>
    <col min="11406" max="11520" width="9" style="23"/>
    <col min="11521" max="11524" width="3.875" style="23" customWidth="1"/>
    <col min="11525" max="11525" width="0" style="23" hidden="1" customWidth="1"/>
    <col min="11526" max="11526" width="3.875" style="23" customWidth="1"/>
    <col min="11527" max="11527" width="0" style="23" hidden="1" customWidth="1"/>
    <col min="11528" max="11528" width="3.875" style="23" customWidth="1"/>
    <col min="11529" max="11529" width="0" style="23" hidden="1" customWidth="1"/>
    <col min="11530" max="11531" width="3.875" style="23" customWidth="1"/>
    <col min="11532" max="11532" width="0" style="23" hidden="1" customWidth="1"/>
    <col min="11533" max="11533" width="3.875" style="23" customWidth="1"/>
    <col min="11534" max="11534" width="0" style="23" hidden="1" customWidth="1"/>
    <col min="11535" max="11535" width="3.875" style="23" customWidth="1"/>
    <col min="11536" max="11536" width="3.75" style="23" customWidth="1"/>
    <col min="11537" max="11537" width="0" style="23" hidden="1" customWidth="1"/>
    <col min="11538" max="11538" width="3.875" style="23" customWidth="1"/>
    <col min="11539" max="11539" width="0" style="23" hidden="1" customWidth="1"/>
    <col min="11540" max="11541" width="3.875" style="23" customWidth="1"/>
    <col min="11542" max="11542" width="0" style="23" hidden="1" customWidth="1"/>
    <col min="11543" max="11543" width="3.875" style="23" customWidth="1"/>
    <col min="11544" max="11544" width="0" style="23" hidden="1" customWidth="1"/>
    <col min="11545" max="11551" width="3.875" style="23" customWidth="1"/>
    <col min="11552" max="11552" width="13.5" style="23" customWidth="1"/>
    <col min="11553" max="11553" width="12.625" style="23" customWidth="1"/>
    <col min="11554" max="11554" width="0" style="23" hidden="1" customWidth="1"/>
    <col min="11555" max="11555" width="3.875" style="23" customWidth="1"/>
    <col min="11556" max="11571" width="0" style="23" hidden="1" customWidth="1"/>
    <col min="11572" max="11572" width="1.75" style="23" customWidth="1"/>
    <col min="11573" max="11576" width="3.875" style="23" customWidth="1"/>
    <col min="11577" max="11577" width="0" style="23" hidden="1" customWidth="1"/>
    <col min="11578" max="11579" width="1.875" style="23" customWidth="1"/>
    <col min="11580" max="11580" width="0" style="23" hidden="1" customWidth="1"/>
    <col min="11581" max="11589" width="3.875" style="23" customWidth="1"/>
    <col min="11590" max="11590" width="0" style="23" hidden="1" customWidth="1"/>
    <col min="11591" max="11592" width="1.875" style="23" customWidth="1"/>
    <col min="11593" max="11593" width="0" style="23" hidden="1" customWidth="1"/>
    <col min="11594" max="11597" width="3.875" style="23" customWidth="1"/>
    <col min="11598" max="11598" width="1.875" style="23" customWidth="1"/>
    <col min="11599" max="11661" width="0" style="23" hidden="1" customWidth="1"/>
    <col min="11662" max="11776" width="9" style="23"/>
    <col min="11777" max="11780" width="3.875" style="23" customWidth="1"/>
    <col min="11781" max="11781" width="0" style="23" hidden="1" customWidth="1"/>
    <col min="11782" max="11782" width="3.875" style="23" customWidth="1"/>
    <col min="11783" max="11783" width="0" style="23" hidden="1" customWidth="1"/>
    <col min="11784" max="11784" width="3.875" style="23" customWidth="1"/>
    <col min="11785" max="11785" width="0" style="23" hidden="1" customWidth="1"/>
    <col min="11786" max="11787" width="3.875" style="23" customWidth="1"/>
    <col min="11788" max="11788" width="0" style="23" hidden="1" customWidth="1"/>
    <col min="11789" max="11789" width="3.875" style="23" customWidth="1"/>
    <col min="11790" max="11790" width="0" style="23" hidden="1" customWidth="1"/>
    <col min="11791" max="11791" width="3.875" style="23" customWidth="1"/>
    <col min="11792" max="11792" width="3.75" style="23" customWidth="1"/>
    <col min="11793" max="11793" width="0" style="23" hidden="1" customWidth="1"/>
    <col min="11794" max="11794" width="3.875" style="23" customWidth="1"/>
    <col min="11795" max="11795" width="0" style="23" hidden="1" customWidth="1"/>
    <col min="11796" max="11797" width="3.875" style="23" customWidth="1"/>
    <col min="11798" max="11798" width="0" style="23" hidden="1" customWidth="1"/>
    <col min="11799" max="11799" width="3.875" style="23" customWidth="1"/>
    <col min="11800" max="11800" width="0" style="23" hidden="1" customWidth="1"/>
    <col min="11801" max="11807" width="3.875" style="23" customWidth="1"/>
    <col min="11808" max="11808" width="13.5" style="23" customWidth="1"/>
    <col min="11809" max="11809" width="12.625" style="23" customWidth="1"/>
    <col min="11810" max="11810" width="0" style="23" hidden="1" customWidth="1"/>
    <col min="11811" max="11811" width="3.875" style="23" customWidth="1"/>
    <col min="11812" max="11827" width="0" style="23" hidden="1" customWidth="1"/>
    <col min="11828" max="11828" width="1.75" style="23" customWidth="1"/>
    <col min="11829" max="11832" width="3.875" style="23" customWidth="1"/>
    <col min="11833" max="11833" width="0" style="23" hidden="1" customWidth="1"/>
    <col min="11834" max="11835" width="1.875" style="23" customWidth="1"/>
    <col min="11836" max="11836" width="0" style="23" hidden="1" customWidth="1"/>
    <col min="11837" max="11845" width="3.875" style="23" customWidth="1"/>
    <col min="11846" max="11846" width="0" style="23" hidden="1" customWidth="1"/>
    <col min="11847" max="11848" width="1.875" style="23" customWidth="1"/>
    <col min="11849" max="11849" width="0" style="23" hidden="1" customWidth="1"/>
    <col min="11850" max="11853" width="3.875" style="23" customWidth="1"/>
    <col min="11854" max="11854" width="1.875" style="23" customWidth="1"/>
    <col min="11855" max="11917" width="0" style="23" hidden="1" customWidth="1"/>
    <col min="11918" max="12032" width="9" style="23"/>
    <col min="12033" max="12036" width="3.875" style="23" customWidth="1"/>
    <col min="12037" max="12037" width="0" style="23" hidden="1" customWidth="1"/>
    <col min="12038" max="12038" width="3.875" style="23" customWidth="1"/>
    <col min="12039" max="12039" width="0" style="23" hidden="1" customWidth="1"/>
    <col min="12040" max="12040" width="3.875" style="23" customWidth="1"/>
    <col min="12041" max="12041" width="0" style="23" hidden="1" customWidth="1"/>
    <col min="12042" max="12043" width="3.875" style="23" customWidth="1"/>
    <col min="12044" max="12044" width="0" style="23" hidden="1" customWidth="1"/>
    <col min="12045" max="12045" width="3.875" style="23" customWidth="1"/>
    <col min="12046" max="12046" width="0" style="23" hidden="1" customWidth="1"/>
    <col min="12047" max="12047" width="3.875" style="23" customWidth="1"/>
    <col min="12048" max="12048" width="3.75" style="23" customWidth="1"/>
    <col min="12049" max="12049" width="0" style="23" hidden="1" customWidth="1"/>
    <col min="12050" max="12050" width="3.875" style="23" customWidth="1"/>
    <col min="12051" max="12051" width="0" style="23" hidden="1" customWidth="1"/>
    <col min="12052" max="12053" width="3.875" style="23" customWidth="1"/>
    <col min="12054" max="12054" width="0" style="23" hidden="1" customWidth="1"/>
    <col min="12055" max="12055" width="3.875" style="23" customWidth="1"/>
    <col min="12056" max="12056" width="0" style="23" hidden="1" customWidth="1"/>
    <col min="12057" max="12063" width="3.875" style="23" customWidth="1"/>
    <col min="12064" max="12064" width="13.5" style="23" customWidth="1"/>
    <col min="12065" max="12065" width="12.625" style="23" customWidth="1"/>
    <col min="12066" max="12066" width="0" style="23" hidden="1" customWidth="1"/>
    <col min="12067" max="12067" width="3.875" style="23" customWidth="1"/>
    <col min="12068" max="12083" width="0" style="23" hidden="1" customWidth="1"/>
    <col min="12084" max="12084" width="1.75" style="23" customWidth="1"/>
    <col min="12085" max="12088" width="3.875" style="23" customWidth="1"/>
    <col min="12089" max="12089" width="0" style="23" hidden="1" customWidth="1"/>
    <col min="12090" max="12091" width="1.875" style="23" customWidth="1"/>
    <col min="12092" max="12092" width="0" style="23" hidden="1" customWidth="1"/>
    <col min="12093" max="12101" width="3.875" style="23" customWidth="1"/>
    <col min="12102" max="12102" width="0" style="23" hidden="1" customWidth="1"/>
    <col min="12103" max="12104" width="1.875" style="23" customWidth="1"/>
    <col min="12105" max="12105" width="0" style="23" hidden="1" customWidth="1"/>
    <col min="12106" max="12109" width="3.875" style="23" customWidth="1"/>
    <col min="12110" max="12110" width="1.875" style="23" customWidth="1"/>
    <col min="12111" max="12173" width="0" style="23" hidden="1" customWidth="1"/>
    <col min="12174" max="12288" width="9" style="23"/>
    <col min="12289" max="12292" width="3.875" style="23" customWidth="1"/>
    <col min="12293" max="12293" width="0" style="23" hidden="1" customWidth="1"/>
    <col min="12294" max="12294" width="3.875" style="23" customWidth="1"/>
    <col min="12295" max="12295" width="0" style="23" hidden="1" customWidth="1"/>
    <col min="12296" max="12296" width="3.875" style="23" customWidth="1"/>
    <col min="12297" max="12297" width="0" style="23" hidden="1" customWidth="1"/>
    <col min="12298" max="12299" width="3.875" style="23" customWidth="1"/>
    <col min="12300" max="12300" width="0" style="23" hidden="1" customWidth="1"/>
    <col min="12301" max="12301" width="3.875" style="23" customWidth="1"/>
    <col min="12302" max="12302" width="0" style="23" hidden="1" customWidth="1"/>
    <col min="12303" max="12303" width="3.875" style="23" customWidth="1"/>
    <col min="12304" max="12304" width="3.75" style="23" customWidth="1"/>
    <col min="12305" max="12305" width="0" style="23" hidden="1" customWidth="1"/>
    <col min="12306" max="12306" width="3.875" style="23" customWidth="1"/>
    <col min="12307" max="12307" width="0" style="23" hidden="1" customWidth="1"/>
    <col min="12308" max="12309" width="3.875" style="23" customWidth="1"/>
    <col min="12310" max="12310" width="0" style="23" hidden="1" customWidth="1"/>
    <col min="12311" max="12311" width="3.875" style="23" customWidth="1"/>
    <col min="12312" max="12312" width="0" style="23" hidden="1" customWidth="1"/>
    <col min="12313" max="12319" width="3.875" style="23" customWidth="1"/>
    <col min="12320" max="12320" width="13.5" style="23" customWidth="1"/>
    <col min="12321" max="12321" width="12.625" style="23" customWidth="1"/>
    <col min="12322" max="12322" width="0" style="23" hidden="1" customWidth="1"/>
    <col min="12323" max="12323" width="3.875" style="23" customWidth="1"/>
    <col min="12324" max="12339" width="0" style="23" hidden="1" customWidth="1"/>
    <col min="12340" max="12340" width="1.75" style="23" customWidth="1"/>
    <col min="12341" max="12344" width="3.875" style="23" customWidth="1"/>
    <col min="12345" max="12345" width="0" style="23" hidden="1" customWidth="1"/>
    <col min="12346" max="12347" width="1.875" style="23" customWidth="1"/>
    <col min="12348" max="12348" width="0" style="23" hidden="1" customWidth="1"/>
    <col min="12349" max="12357" width="3.875" style="23" customWidth="1"/>
    <col min="12358" max="12358" width="0" style="23" hidden="1" customWidth="1"/>
    <col min="12359" max="12360" width="1.875" style="23" customWidth="1"/>
    <col min="12361" max="12361" width="0" style="23" hidden="1" customWidth="1"/>
    <col min="12362" max="12365" width="3.875" style="23" customWidth="1"/>
    <col min="12366" max="12366" width="1.875" style="23" customWidth="1"/>
    <col min="12367" max="12429" width="0" style="23" hidden="1" customWidth="1"/>
    <col min="12430" max="12544" width="9" style="23"/>
    <col min="12545" max="12548" width="3.875" style="23" customWidth="1"/>
    <col min="12549" max="12549" width="0" style="23" hidden="1" customWidth="1"/>
    <col min="12550" max="12550" width="3.875" style="23" customWidth="1"/>
    <col min="12551" max="12551" width="0" style="23" hidden="1" customWidth="1"/>
    <col min="12552" max="12552" width="3.875" style="23" customWidth="1"/>
    <col min="12553" max="12553" width="0" style="23" hidden="1" customWidth="1"/>
    <col min="12554" max="12555" width="3.875" style="23" customWidth="1"/>
    <col min="12556" max="12556" width="0" style="23" hidden="1" customWidth="1"/>
    <col min="12557" max="12557" width="3.875" style="23" customWidth="1"/>
    <col min="12558" max="12558" width="0" style="23" hidden="1" customWidth="1"/>
    <col min="12559" max="12559" width="3.875" style="23" customWidth="1"/>
    <col min="12560" max="12560" width="3.75" style="23" customWidth="1"/>
    <col min="12561" max="12561" width="0" style="23" hidden="1" customWidth="1"/>
    <col min="12562" max="12562" width="3.875" style="23" customWidth="1"/>
    <col min="12563" max="12563" width="0" style="23" hidden="1" customWidth="1"/>
    <col min="12564" max="12565" width="3.875" style="23" customWidth="1"/>
    <col min="12566" max="12566" width="0" style="23" hidden="1" customWidth="1"/>
    <col min="12567" max="12567" width="3.875" style="23" customWidth="1"/>
    <col min="12568" max="12568" width="0" style="23" hidden="1" customWidth="1"/>
    <col min="12569" max="12575" width="3.875" style="23" customWidth="1"/>
    <col min="12576" max="12576" width="13.5" style="23" customWidth="1"/>
    <col min="12577" max="12577" width="12.625" style="23" customWidth="1"/>
    <col min="12578" max="12578" width="0" style="23" hidden="1" customWidth="1"/>
    <col min="12579" max="12579" width="3.875" style="23" customWidth="1"/>
    <col min="12580" max="12595" width="0" style="23" hidden="1" customWidth="1"/>
    <col min="12596" max="12596" width="1.75" style="23" customWidth="1"/>
    <col min="12597" max="12600" width="3.875" style="23" customWidth="1"/>
    <col min="12601" max="12601" width="0" style="23" hidden="1" customWidth="1"/>
    <col min="12602" max="12603" width="1.875" style="23" customWidth="1"/>
    <col min="12604" max="12604" width="0" style="23" hidden="1" customWidth="1"/>
    <col min="12605" max="12613" width="3.875" style="23" customWidth="1"/>
    <col min="12614" max="12614" width="0" style="23" hidden="1" customWidth="1"/>
    <col min="12615" max="12616" width="1.875" style="23" customWidth="1"/>
    <col min="12617" max="12617" width="0" style="23" hidden="1" customWidth="1"/>
    <col min="12618" max="12621" width="3.875" style="23" customWidth="1"/>
    <col min="12622" max="12622" width="1.875" style="23" customWidth="1"/>
    <col min="12623" max="12685" width="0" style="23" hidden="1" customWidth="1"/>
    <col min="12686" max="12800" width="9" style="23"/>
    <col min="12801" max="12804" width="3.875" style="23" customWidth="1"/>
    <col min="12805" max="12805" width="0" style="23" hidden="1" customWidth="1"/>
    <col min="12806" max="12806" width="3.875" style="23" customWidth="1"/>
    <col min="12807" max="12807" width="0" style="23" hidden="1" customWidth="1"/>
    <col min="12808" max="12808" width="3.875" style="23" customWidth="1"/>
    <col min="12809" max="12809" width="0" style="23" hidden="1" customWidth="1"/>
    <col min="12810" max="12811" width="3.875" style="23" customWidth="1"/>
    <col min="12812" max="12812" width="0" style="23" hidden="1" customWidth="1"/>
    <col min="12813" max="12813" width="3.875" style="23" customWidth="1"/>
    <col min="12814" max="12814" width="0" style="23" hidden="1" customWidth="1"/>
    <col min="12815" max="12815" width="3.875" style="23" customWidth="1"/>
    <col min="12816" max="12816" width="3.75" style="23" customWidth="1"/>
    <col min="12817" max="12817" width="0" style="23" hidden="1" customWidth="1"/>
    <col min="12818" max="12818" width="3.875" style="23" customWidth="1"/>
    <col min="12819" max="12819" width="0" style="23" hidden="1" customWidth="1"/>
    <col min="12820" max="12821" width="3.875" style="23" customWidth="1"/>
    <col min="12822" max="12822" width="0" style="23" hidden="1" customWidth="1"/>
    <col min="12823" max="12823" width="3.875" style="23" customWidth="1"/>
    <col min="12824" max="12824" width="0" style="23" hidden="1" customWidth="1"/>
    <col min="12825" max="12831" width="3.875" style="23" customWidth="1"/>
    <col min="12832" max="12832" width="13.5" style="23" customWidth="1"/>
    <col min="12833" max="12833" width="12.625" style="23" customWidth="1"/>
    <col min="12834" max="12834" width="0" style="23" hidden="1" customWidth="1"/>
    <col min="12835" max="12835" width="3.875" style="23" customWidth="1"/>
    <col min="12836" max="12851" width="0" style="23" hidden="1" customWidth="1"/>
    <col min="12852" max="12852" width="1.75" style="23" customWidth="1"/>
    <col min="12853" max="12856" width="3.875" style="23" customWidth="1"/>
    <col min="12857" max="12857" width="0" style="23" hidden="1" customWidth="1"/>
    <col min="12858" max="12859" width="1.875" style="23" customWidth="1"/>
    <col min="12860" max="12860" width="0" style="23" hidden="1" customWidth="1"/>
    <col min="12861" max="12869" width="3.875" style="23" customWidth="1"/>
    <col min="12870" max="12870" width="0" style="23" hidden="1" customWidth="1"/>
    <col min="12871" max="12872" width="1.875" style="23" customWidth="1"/>
    <col min="12873" max="12873" width="0" style="23" hidden="1" customWidth="1"/>
    <col min="12874" max="12877" width="3.875" style="23" customWidth="1"/>
    <col min="12878" max="12878" width="1.875" style="23" customWidth="1"/>
    <col min="12879" max="12941" width="0" style="23" hidden="1" customWidth="1"/>
    <col min="12942" max="13056" width="9" style="23"/>
    <col min="13057" max="13060" width="3.875" style="23" customWidth="1"/>
    <col min="13061" max="13061" width="0" style="23" hidden="1" customWidth="1"/>
    <col min="13062" max="13062" width="3.875" style="23" customWidth="1"/>
    <col min="13063" max="13063" width="0" style="23" hidden="1" customWidth="1"/>
    <col min="13064" max="13064" width="3.875" style="23" customWidth="1"/>
    <col min="13065" max="13065" width="0" style="23" hidden="1" customWidth="1"/>
    <col min="13066" max="13067" width="3.875" style="23" customWidth="1"/>
    <col min="13068" max="13068" width="0" style="23" hidden="1" customWidth="1"/>
    <col min="13069" max="13069" width="3.875" style="23" customWidth="1"/>
    <col min="13070" max="13070" width="0" style="23" hidden="1" customWidth="1"/>
    <col min="13071" max="13071" width="3.875" style="23" customWidth="1"/>
    <col min="13072" max="13072" width="3.75" style="23" customWidth="1"/>
    <col min="13073" max="13073" width="0" style="23" hidden="1" customWidth="1"/>
    <col min="13074" max="13074" width="3.875" style="23" customWidth="1"/>
    <col min="13075" max="13075" width="0" style="23" hidden="1" customWidth="1"/>
    <col min="13076" max="13077" width="3.875" style="23" customWidth="1"/>
    <col min="13078" max="13078" width="0" style="23" hidden="1" customWidth="1"/>
    <col min="13079" max="13079" width="3.875" style="23" customWidth="1"/>
    <col min="13080" max="13080" width="0" style="23" hidden="1" customWidth="1"/>
    <col min="13081" max="13087" width="3.875" style="23" customWidth="1"/>
    <col min="13088" max="13088" width="13.5" style="23" customWidth="1"/>
    <col min="13089" max="13089" width="12.625" style="23" customWidth="1"/>
    <col min="13090" max="13090" width="0" style="23" hidden="1" customWidth="1"/>
    <col min="13091" max="13091" width="3.875" style="23" customWidth="1"/>
    <col min="13092" max="13107" width="0" style="23" hidden="1" customWidth="1"/>
    <col min="13108" max="13108" width="1.75" style="23" customWidth="1"/>
    <col min="13109" max="13112" width="3.875" style="23" customWidth="1"/>
    <col min="13113" max="13113" width="0" style="23" hidden="1" customWidth="1"/>
    <col min="13114" max="13115" width="1.875" style="23" customWidth="1"/>
    <col min="13116" max="13116" width="0" style="23" hidden="1" customWidth="1"/>
    <col min="13117" max="13125" width="3.875" style="23" customWidth="1"/>
    <col min="13126" max="13126" width="0" style="23" hidden="1" customWidth="1"/>
    <col min="13127" max="13128" width="1.875" style="23" customWidth="1"/>
    <col min="13129" max="13129" width="0" style="23" hidden="1" customWidth="1"/>
    <col min="13130" max="13133" width="3.875" style="23" customWidth="1"/>
    <col min="13134" max="13134" width="1.875" style="23" customWidth="1"/>
    <col min="13135" max="13197" width="0" style="23" hidden="1" customWidth="1"/>
    <col min="13198" max="13312" width="9" style="23"/>
    <col min="13313" max="13316" width="3.875" style="23" customWidth="1"/>
    <col min="13317" max="13317" width="0" style="23" hidden="1" customWidth="1"/>
    <col min="13318" max="13318" width="3.875" style="23" customWidth="1"/>
    <col min="13319" max="13319" width="0" style="23" hidden="1" customWidth="1"/>
    <col min="13320" max="13320" width="3.875" style="23" customWidth="1"/>
    <col min="13321" max="13321" width="0" style="23" hidden="1" customWidth="1"/>
    <col min="13322" max="13323" width="3.875" style="23" customWidth="1"/>
    <col min="13324" max="13324" width="0" style="23" hidden="1" customWidth="1"/>
    <col min="13325" max="13325" width="3.875" style="23" customWidth="1"/>
    <col min="13326" max="13326" width="0" style="23" hidden="1" customWidth="1"/>
    <col min="13327" max="13327" width="3.875" style="23" customWidth="1"/>
    <col min="13328" max="13328" width="3.75" style="23" customWidth="1"/>
    <col min="13329" max="13329" width="0" style="23" hidden="1" customWidth="1"/>
    <col min="13330" max="13330" width="3.875" style="23" customWidth="1"/>
    <col min="13331" max="13331" width="0" style="23" hidden="1" customWidth="1"/>
    <col min="13332" max="13333" width="3.875" style="23" customWidth="1"/>
    <col min="13334" max="13334" width="0" style="23" hidden="1" customWidth="1"/>
    <col min="13335" max="13335" width="3.875" style="23" customWidth="1"/>
    <col min="13336" max="13336" width="0" style="23" hidden="1" customWidth="1"/>
    <col min="13337" max="13343" width="3.875" style="23" customWidth="1"/>
    <col min="13344" max="13344" width="13.5" style="23" customWidth="1"/>
    <col min="13345" max="13345" width="12.625" style="23" customWidth="1"/>
    <col min="13346" max="13346" width="0" style="23" hidden="1" customWidth="1"/>
    <col min="13347" max="13347" width="3.875" style="23" customWidth="1"/>
    <col min="13348" max="13363" width="0" style="23" hidden="1" customWidth="1"/>
    <col min="13364" max="13364" width="1.75" style="23" customWidth="1"/>
    <col min="13365" max="13368" width="3.875" style="23" customWidth="1"/>
    <col min="13369" max="13369" width="0" style="23" hidden="1" customWidth="1"/>
    <col min="13370" max="13371" width="1.875" style="23" customWidth="1"/>
    <col min="13372" max="13372" width="0" style="23" hidden="1" customWidth="1"/>
    <col min="13373" max="13381" width="3.875" style="23" customWidth="1"/>
    <col min="13382" max="13382" width="0" style="23" hidden="1" customWidth="1"/>
    <col min="13383" max="13384" width="1.875" style="23" customWidth="1"/>
    <col min="13385" max="13385" width="0" style="23" hidden="1" customWidth="1"/>
    <col min="13386" max="13389" width="3.875" style="23" customWidth="1"/>
    <col min="13390" max="13390" width="1.875" style="23" customWidth="1"/>
    <col min="13391" max="13453" width="0" style="23" hidden="1" customWidth="1"/>
    <col min="13454" max="13568" width="9" style="23"/>
    <col min="13569" max="13572" width="3.875" style="23" customWidth="1"/>
    <col min="13573" max="13573" width="0" style="23" hidden="1" customWidth="1"/>
    <col min="13574" max="13574" width="3.875" style="23" customWidth="1"/>
    <col min="13575" max="13575" width="0" style="23" hidden="1" customWidth="1"/>
    <col min="13576" max="13576" width="3.875" style="23" customWidth="1"/>
    <col min="13577" max="13577" width="0" style="23" hidden="1" customWidth="1"/>
    <col min="13578" max="13579" width="3.875" style="23" customWidth="1"/>
    <col min="13580" max="13580" width="0" style="23" hidden="1" customWidth="1"/>
    <col min="13581" max="13581" width="3.875" style="23" customWidth="1"/>
    <col min="13582" max="13582" width="0" style="23" hidden="1" customWidth="1"/>
    <col min="13583" max="13583" width="3.875" style="23" customWidth="1"/>
    <col min="13584" max="13584" width="3.75" style="23" customWidth="1"/>
    <col min="13585" max="13585" width="0" style="23" hidden="1" customWidth="1"/>
    <col min="13586" max="13586" width="3.875" style="23" customWidth="1"/>
    <col min="13587" max="13587" width="0" style="23" hidden="1" customWidth="1"/>
    <col min="13588" max="13589" width="3.875" style="23" customWidth="1"/>
    <col min="13590" max="13590" width="0" style="23" hidden="1" customWidth="1"/>
    <col min="13591" max="13591" width="3.875" style="23" customWidth="1"/>
    <col min="13592" max="13592" width="0" style="23" hidden="1" customWidth="1"/>
    <col min="13593" max="13599" width="3.875" style="23" customWidth="1"/>
    <col min="13600" max="13600" width="13.5" style="23" customWidth="1"/>
    <col min="13601" max="13601" width="12.625" style="23" customWidth="1"/>
    <col min="13602" max="13602" width="0" style="23" hidden="1" customWidth="1"/>
    <col min="13603" max="13603" width="3.875" style="23" customWidth="1"/>
    <col min="13604" max="13619" width="0" style="23" hidden="1" customWidth="1"/>
    <col min="13620" max="13620" width="1.75" style="23" customWidth="1"/>
    <col min="13621" max="13624" width="3.875" style="23" customWidth="1"/>
    <col min="13625" max="13625" width="0" style="23" hidden="1" customWidth="1"/>
    <col min="13626" max="13627" width="1.875" style="23" customWidth="1"/>
    <col min="13628" max="13628" width="0" style="23" hidden="1" customWidth="1"/>
    <col min="13629" max="13637" width="3.875" style="23" customWidth="1"/>
    <col min="13638" max="13638" width="0" style="23" hidden="1" customWidth="1"/>
    <col min="13639" max="13640" width="1.875" style="23" customWidth="1"/>
    <col min="13641" max="13641" width="0" style="23" hidden="1" customWidth="1"/>
    <col min="13642" max="13645" width="3.875" style="23" customWidth="1"/>
    <col min="13646" max="13646" width="1.875" style="23" customWidth="1"/>
    <col min="13647" max="13709" width="0" style="23" hidden="1" customWidth="1"/>
    <col min="13710" max="13824" width="9" style="23"/>
    <col min="13825" max="13828" width="3.875" style="23" customWidth="1"/>
    <col min="13829" max="13829" width="0" style="23" hidden="1" customWidth="1"/>
    <col min="13830" max="13830" width="3.875" style="23" customWidth="1"/>
    <col min="13831" max="13831" width="0" style="23" hidden="1" customWidth="1"/>
    <col min="13832" max="13832" width="3.875" style="23" customWidth="1"/>
    <col min="13833" max="13833" width="0" style="23" hidden="1" customWidth="1"/>
    <col min="13834" max="13835" width="3.875" style="23" customWidth="1"/>
    <col min="13836" max="13836" width="0" style="23" hidden="1" customWidth="1"/>
    <col min="13837" max="13837" width="3.875" style="23" customWidth="1"/>
    <col min="13838" max="13838" width="0" style="23" hidden="1" customWidth="1"/>
    <col min="13839" max="13839" width="3.875" style="23" customWidth="1"/>
    <col min="13840" max="13840" width="3.75" style="23" customWidth="1"/>
    <col min="13841" max="13841" width="0" style="23" hidden="1" customWidth="1"/>
    <col min="13842" max="13842" width="3.875" style="23" customWidth="1"/>
    <col min="13843" max="13843" width="0" style="23" hidden="1" customWidth="1"/>
    <col min="13844" max="13845" width="3.875" style="23" customWidth="1"/>
    <col min="13846" max="13846" width="0" style="23" hidden="1" customWidth="1"/>
    <col min="13847" max="13847" width="3.875" style="23" customWidth="1"/>
    <col min="13848" max="13848" width="0" style="23" hidden="1" customWidth="1"/>
    <col min="13849" max="13855" width="3.875" style="23" customWidth="1"/>
    <col min="13856" max="13856" width="13.5" style="23" customWidth="1"/>
    <col min="13857" max="13857" width="12.625" style="23" customWidth="1"/>
    <col min="13858" max="13858" width="0" style="23" hidden="1" customWidth="1"/>
    <col min="13859" max="13859" width="3.875" style="23" customWidth="1"/>
    <col min="13860" max="13875" width="0" style="23" hidden="1" customWidth="1"/>
    <col min="13876" max="13876" width="1.75" style="23" customWidth="1"/>
    <col min="13877" max="13880" width="3.875" style="23" customWidth="1"/>
    <col min="13881" max="13881" width="0" style="23" hidden="1" customWidth="1"/>
    <col min="13882" max="13883" width="1.875" style="23" customWidth="1"/>
    <col min="13884" max="13884" width="0" style="23" hidden="1" customWidth="1"/>
    <col min="13885" max="13893" width="3.875" style="23" customWidth="1"/>
    <col min="13894" max="13894" width="0" style="23" hidden="1" customWidth="1"/>
    <col min="13895" max="13896" width="1.875" style="23" customWidth="1"/>
    <col min="13897" max="13897" width="0" style="23" hidden="1" customWidth="1"/>
    <col min="13898" max="13901" width="3.875" style="23" customWidth="1"/>
    <col min="13902" max="13902" width="1.875" style="23" customWidth="1"/>
    <col min="13903" max="13965" width="0" style="23" hidden="1" customWidth="1"/>
    <col min="13966" max="14080" width="9" style="23"/>
    <col min="14081" max="14084" width="3.875" style="23" customWidth="1"/>
    <col min="14085" max="14085" width="0" style="23" hidden="1" customWidth="1"/>
    <col min="14086" max="14086" width="3.875" style="23" customWidth="1"/>
    <col min="14087" max="14087" width="0" style="23" hidden="1" customWidth="1"/>
    <col min="14088" max="14088" width="3.875" style="23" customWidth="1"/>
    <col min="14089" max="14089" width="0" style="23" hidden="1" customWidth="1"/>
    <col min="14090" max="14091" width="3.875" style="23" customWidth="1"/>
    <col min="14092" max="14092" width="0" style="23" hidden="1" customWidth="1"/>
    <col min="14093" max="14093" width="3.875" style="23" customWidth="1"/>
    <col min="14094" max="14094" width="0" style="23" hidden="1" customWidth="1"/>
    <col min="14095" max="14095" width="3.875" style="23" customWidth="1"/>
    <col min="14096" max="14096" width="3.75" style="23" customWidth="1"/>
    <col min="14097" max="14097" width="0" style="23" hidden="1" customWidth="1"/>
    <col min="14098" max="14098" width="3.875" style="23" customWidth="1"/>
    <col min="14099" max="14099" width="0" style="23" hidden="1" customWidth="1"/>
    <col min="14100" max="14101" width="3.875" style="23" customWidth="1"/>
    <col min="14102" max="14102" width="0" style="23" hidden="1" customWidth="1"/>
    <col min="14103" max="14103" width="3.875" style="23" customWidth="1"/>
    <col min="14104" max="14104" width="0" style="23" hidden="1" customWidth="1"/>
    <col min="14105" max="14111" width="3.875" style="23" customWidth="1"/>
    <col min="14112" max="14112" width="13.5" style="23" customWidth="1"/>
    <col min="14113" max="14113" width="12.625" style="23" customWidth="1"/>
    <col min="14114" max="14114" width="0" style="23" hidden="1" customWidth="1"/>
    <col min="14115" max="14115" width="3.875" style="23" customWidth="1"/>
    <col min="14116" max="14131" width="0" style="23" hidden="1" customWidth="1"/>
    <col min="14132" max="14132" width="1.75" style="23" customWidth="1"/>
    <col min="14133" max="14136" width="3.875" style="23" customWidth="1"/>
    <col min="14137" max="14137" width="0" style="23" hidden="1" customWidth="1"/>
    <col min="14138" max="14139" width="1.875" style="23" customWidth="1"/>
    <col min="14140" max="14140" width="0" style="23" hidden="1" customWidth="1"/>
    <col min="14141" max="14149" width="3.875" style="23" customWidth="1"/>
    <col min="14150" max="14150" width="0" style="23" hidden="1" customWidth="1"/>
    <col min="14151" max="14152" width="1.875" style="23" customWidth="1"/>
    <col min="14153" max="14153" width="0" style="23" hidden="1" customWidth="1"/>
    <col min="14154" max="14157" width="3.875" style="23" customWidth="1"/>
    <col min="14158" max="14158" width="1.875" style="23" customWidth="1"/>
    <col min="14159" max="14221" width="0" style="23" hidden="1" customWidth="1"/>
    <col min="14222" max="14336" width="9" style="23"/>
    <col min="14337" max="14340" width="3.875" style="23" customWidth="1"/>
    <col min="14341" max="14341" width="0" style="23" hidden="1" customWidth="1"/>
    <col min="14342" max="14342" width="3.875" style="23" customWidth="1"/>
    <col min="14343" max="14343" width="0" style="23" hidden="1" customWidth="1"/>
    <col min="14344" max="14344" width="3.875" style="23" customWidth="1"/>
    <col min="14345" max="14345" width="0" style="23" hidden="1" customWidth="1"/>
    <col min="14346" max="14347" width="3.875" style="23" customWidth="1"/>
    <col min="14348" max="14348" width="0" style="23" hidden="1" customWidth="1"/>
    <col min="14349" max="14349" width="3.875" style="23" customWidth="1"/>
    <col min="14350" max="14350" width="0" style="23" hidden="1" customWidth="1"/>
    <col min="14351" max="14351" width="3.875" style="23" customWidth="1"/>
    <col min="14352" max="14352" width="3.75" style="23" customWidth="1"/>
    <col min="14353" max="14353" width="0" style="23" hidden="1" customWidth="1"/>
    <col min="14354" max="14354" width="3.875" style="23" customWidth="1"/>
    <col min="14355" max="14355" width="0" style="23" hidden="1" customWidth="1"/>
    <col min="14356" max="14357" width="3.875" style="23" customWidth="1"/>
    <col min="14358" max="14358" width="0" style="23" hidden="1" customWidth="1"/>
    <col min="14359" max="14359" width="3.875" style="23" customWidth="1"/>
    <col min="14360" max="14360" width="0" style="23" hidden="1" customWidth="1"/>
    <col min="14361" max="14367" width="3.875" style="23" customWidth="1"/>
    <col min="14368" max="14368" width="13.5" style="23" customWidth="1"/>
    <col min="14369" max="14369" width="12.625" style="23" customWidth="1"/>
    <col min="14370" max="14370" width="0" style="23" hidden="1" customWidth="1"/>
    <col min="14371" max="14371" width="3.875" style="23" customWidth="1"/>
    <col min="14372" max="14387" width="0" style="23" hidden="1" customWidth="1"/>
    <col min="14388" max="14388" width="1.75" style="23" customWidth="1"/>
    <col min="14389" max="14392" width="3.875" style="23" customWidth="1"/>
    <col min="14393" max="14393" width="0" style="23" hidden="1" customWidth="1"/>
    <col min="14394" max="14395" width="1.875" style="23" customWidth="1"/>
    <col min="14396" max="14396" width="0" style="23" hidden="1" customWidth="1"/>
    <col min="14397" max="14405" width="3.875" style="23" customWidth="1"/>
    <col min="14406" max="14406" width="0" style="23" hidden="1" customWidth="1"/>
    <col min="14407" max="14408" width="1.875" style="23" customWidth="1"/>
    <col min="14409" max="14409" width="0" style="23" hidden="1" customWidth="1"/>
    <col min="14410" max="14413" width="3.875" style="23" customWidth="1"/>
    <col min="14414" max="14414" width="1.875" style="23" customWidth="1"/>
    <col min="14415" max="14477" width="0" style="23" hidden="1" customWidth="1"/>
    <col min="14478" max="14592" width="9" style="23"/>
    <col min="14593" max="14596" width="3.875" style="23" customWidth="1"/>
    <col min="14597" max="14597" width="0" style="23" hidden="1" customWidth="1"/>
    <col min="14598" max="14598" width="3.875" style="23" customWidth="1"/>
    <col min="14599" max="14599" width="0" style="23" hidden="1" customWidth="1"/>
    <col min="14600" max="14600" width="3.875" style="23" customWidth="1"/>
    <col min="14601" max="14601" width="0" style="23" hidden="1" customWidth="1"/>
    <col min="14602" max="14603" width="3.875" style="23" customWidth="1"/>
    <col min="14604" max="14604" width="0" style="23" hidden="1" customWidth="1"/>
    <col min="14605" max="14605" width="3.875" style="23" customWidth="1"/>
    <col min="14606" max="14606" width="0" style="23" hidden="1" customWidth="1"/>
    <col min="14607" max="14607" width="3.875" style="23" customWidth="1"/>
    <col min="14608" max="14608" width="3.75" style="23" customWidth="1"/>
    <col min="14609" max="14609" width="0" style="23" hidden="1" customWidth="1"/>
    <col min="14610" max="14610" width="3.875" style="23" customWidth="1"/>
    <col min="14611" max="14611" width="0" style="23" hidden="1" customWidth="1"/>
    <col min="14612" max="14613" width="3.875" style="23" customWidth="1"/>
    <col min="14614" max="14614" width="0" style="23" hidden="1" customWidth="1"/>
    <col min="14615" max="14615" width="3.875" style="23" customWidth="1"/>
    <col min="14616" max="14616" width="0" style="23" hidden="1" customWidth="1"/>
    <col min="14617" max="14623" width="3.875" style="23" customWidth="1"/>
    <col min="14624" max="14624" width="13.5" style="23" customWidth="1"/>
    <col min="14625" max="14625" width="12.625" style="23" customWidth="1"/>
    <col min="14626" max="14626" width="0" style="23" hidden="1" customWidth="1"/>
    <col min="14627" max="14627" width="3.875" style="23" customWidth="1"/>
    <col min="14628" max="14643" width="0" style="23" hidden="1" customWidth="1"/>
    <col min="14644" max="14644" width="1.75" style="23" customWidth="1"/>
    <col min="14645" max="14648" width="3.875" style="23" customWidth="1"/>
    <col min="14649" max="14649" width="0" style="23" hidden="1" customWidth="1"/>
    <col min="14650" max="14651" width="1.875" style="23" customWidth="1"/>
    <col min="14652" max="14652" width="0" style="23" hidden="1" customWidth="1"/>
    <col min="14653" max="14661" width="3.875" style="23" customWidth="1"/>
    <col min="14662" max="14662" width="0" style="23" hidden="1" customWidth="1"/>
    <col min="14663" max="14664" width="1.875" style="23" customWidth="1"/>
    <col min="14665" max="14665" width="0" style="23" hidden="1" customWidth="1"/>
    <col min="14666" max="14669" width="3.875" style="23" customWidth="1"/>
    <col min="14670" max="14670" width="1.875" style="23" customWidth="1"/>
    <col min="14671" max="14733" width="0" style="23" hidden="1" customWidth="1"/>
    <col min="14734" max="14848" width="9" style="23"/>
    <col min="14849" max="14852" width="3.875" style="23" customWidth="1"/>
    <col min="14853" max="14853" width="0" style="23" hidden="1" customWidth="1"/>
    <col min="14854" max="14854" width="3.875" style="23" customWidth="1"/>
    <col min="14855" max="14855" width="0" style="23" hidden="1" customWidth="1"/>
    <col min="14856" max="14856" width="3.875" style="23" customWidth="1"/>
    <col min="14857" max="14857" width="0" style="23" hidden="1" customWidth="1"/>
    <col min="14858" max="14859" width="3.875" style="23" customWidth="1"/>
    <col min="14860" max="14860" width="0" style="23" hidden="1" customWidth="1"/>
    <col min="14861" max="14861" width="3.875" style="23" customWidth="1"/>
    <col min="14862" max="14862" width="0" style="23" hidden="1" customWidth="1"/>
    <col min="14863" max="14863" width="3.875" style="23" customWidth="1"/>
    <col min="14864" max="14864" width="3.75" style="23" customWidth="1"/>
    <col min="14865" max="14865" width="0" style="23" hidden="1" customWidth="1"/>
    <col min="14866" max="14866" width="3.875" style="23" customWidth="1"/>
    <col min="14867" max="14867" width="0" style="23" hidden="1" customWidth="1"/>
    <col min="14868" max="14869" width="3.875" style="23" customWidth="1"/>
    <col min="14870" max="14870" width="0" style="23" hidden="1" customWidth="1"/>
    <col min="14871" max="14871" width="3.875" style="23" customWidth="1"/>
    <col min="14872" max="14872" width="0" style="23" hidden="1" customWidth="1"/>
    <col min="14873" max="14879" width="3.875" style="23" customWidth="1"/>
    <col min="14880" max="14880" width="13.5" style="23" customWidth="1"/>
    <col min="14881" max="14881" width="12.625" style="23" customWidth="1"/>
    <col min="14882" max="14882" width="0" style="23" hidden="1" customWidth="1"/>
    <col min="14883" max="14883" width="3.875" style="23" customWidth="1"/>
    <col min="14884" max="14899" width="0" style="23" hidden="1" customWidth="1"/>
    <col min="14900" max="14900" width="1.75" style="23" customWidth="1"/>
    <col min="14901" max="14904" width="3.875" style="23" customWidth="1"/>
    <col min="14905" max="14905" width="0" style="23" hidden="1" customWidth="1"/>
    <col min="14906" max="14907" width="1.875" style="23" customWidth="1"/>
    <col min="14908" max="14908" width="0" style="23" hidden="1" customWidth="1"/>
    <col min="14909" max="14917" width="3.875" style="23" customWidth="1"/>
    <col min="14918" max="14918" width="0" style="23" hidden="1" customWidth="1"/>
    <col min="14919" max="14920" width="1.875" style="23" customWidth="1"/>
    <col min="14921" max="14921" width="0" style="23" hidden="1" customWidth="1"/>
    <col min="14922" max="14925" width="3.875" style="23" customWidth="1"/>
    <col min="14926" max="14926" width="1.875" style="23" customWidth="1"/>
    <col min="14927" max="14989" width="0" style="23" hidden="1" customWidth="1"/>
    <col min="14990" max="15104" width="9" style="23"/>
    <col min="15105" max="15108" width="3.875" style="23" customWidth="1"/>
    <col min="15109" max="15109" width="0" style="23" hidden="1" customWidth="1"/>
    <col min="15110" max="15110" width="3.875" style="23" customWidth="1"/>
    <col min="15111" max="15111" width="0" style="23" hidden="1" customWidth="1"/>
    <col min="15112" max="15112" width="3.875" style="23" customWidth="1"/>
    <col min="15113" max="15113" width="0" style="23" hidden="1" customWidth="1"/>
    <col min="15114" max="15115" width="3.875" style="23" customWidth="1"/>
    <col min="15116" max="15116" width="0" style="23" hidden="1" customWidth="1"/>
    <col min="15117" max="15117" width="3.875" style="23" customWidth="1"/>
    <col min="15118" max="15118" width="0" style="23" hidden="1" customWidth="1"/>
    <col min="15119" max="15119" width="3.875" style="23" customWidth="1"/>
    <col min="15120" max="15120" width="3.75" style="23" customWidth="1"/>
    <col min="15121" max="15121" width="0" style="23" hidden="1" customWidth="1"/>
    <col min="15122" max="15122" width="3.875" style="23" customWidth="1"/>
    <col min="15123" max="15123" width="0" style="23" hidden="1" customWidth="1"/>
    <col min="15124" max="15125" width="3.875" style="23" customWidth="1"/>
    <col min="15126" max="15126" width="0" style="23" hidden="1" customWidth="1"/>
    <col min="15127" max="15127" width="3.875" style="23" customWidth="1"/>
    <col min="15128" max="15128" width="0" style="23" hidden="1" customWidth="1"/>
    <col min="15129" max="15135" width="3.875" style="23" customWidth="1"/>
    <col min="15136" max="15136" width="13.5" style="23" customWidth="1"/>
    <col min="15137" max="15137" width="12.625" style="23" customWidth="1"/>
    <col min="15138" max="15138" width="0" style="23" hidden="1" customWidth="1"/>
    <col min="15139" max="15139" width="3.875" style="23" customWidth="1"/>
    <col min="15140" max="15155" width="0" style="23" hidden="1" customWidth="1"/>
    <col min="15156" max="15156" width="1.75" style="23" customWidth="1"/>
    <col min="15157" max="15160" width="3.875" style="23" customWidth="1"/>
    <col min="15161" max="15161" width="0" style="23" hidden="1" customWidth="1"/>
    <col min="15162" max="15163" width="1.875" style="23" customWidth="1"/>
    <col min="15164" max="15164" width="0" style="23" hidden="1" customWidth="1"/>
    <col min="15165" max="15173" width="3.875" style="23" customWidth="1"/>
    <col min="15174" max="15174" width="0" style="23" hidden="1" customWidth="1"/>
    <col min="15175" max="15176" width="1.875" style="23" customWidth="1"/>
    <col min="15177" max="15177" width="0" style="23" hidden="1" customWidth="1"/>
    <col min="15178" max="15181" width="3.875" style="23" customWidth="1"/>
    <col min="15182" max="15182" width="1.875" style="23" customWidth="1"/>
    <col min="15183" max="15245" width="0" style="23" hidden="1" customWidth="1"/>
    <col min="15246" max="15360" width="9" style="23"/>
    <col min="15361" max="15364" width="3.875" style="23" customWidth="1"/>
    <col min="15365" max="15365" width="0" style="23" hidden="1" customWidth="1"/>
    <col min="15366" max="15366" width="3.875" style="23" customWidth="1"/>
    <col min="15367" max="15367" width="0" style="23" hidden="1" customWidth="1"/>
    <col min="15368" max="15368" width="3.875" style="23" customWidth="1"/>
    <col min="15369" max="15369" width="0" style="23" hidden="1" customWidth="1"/>
    <col min="15370" max="15371" width="3.875" style="23" customWidth="1"/>
    <col min="15372" max="15372" width="0" style="23" hidden="1" customWidth="1"/>
    <col min="15373" max="15373" width="3.875" style="23" customWidth="1"/>
    <col min="15374" max="15374" width="0" style="23" hidden="1" customWidth="1"/>
    <col min="15375" max="15375" width="3.875" style="23" customWidth="1"/>
    <col min="15376" max="15376" width="3.75" style="23" customWidth="1"/>
    <col min="15377" max="15377" width="0" style="23" hidden="1" customWidth="1"/>
    <col min="15378" max="15378" width="3.875" style="23" customWidth="1"/>
    <col min="15379" max="15379" width="0" style="23" hidden="1" customWidth="1"/>
    <col min="15380" max="15381" width="3.875" style="23" customWidth="1"/>
    <col min="15382" max="15382" width="0" style="23" hidden="1" customWidth="1"/>
    <col min="15383" max="15383" width="3.875" style="23" customWidth="1"/>
    <col min="15384" max="15384" width="0" style="23" hidden="1" customWidth="1"/>
    <col min="15385" max="15391" width="3.875" style="23" customWidth="1"/>
    <col min="15392" max="15392" width="13.5" style="23" customWidth="1"/>
    <col min="15393" max="15393" width="12.625" style="23" customWidth="1"/>
    <col min="15394" max="15394" width="0" style="23" hidden="1" customWidth="1"/>
    <col min="15395" max="15395" width="3.875" style="23" customWidth="1"/>
    <col min="15396" max="15411" width="0" style="23" hidden="1" customWidth="1"/>
    <col min="15412" max="15412" width="1.75" style="23" customWidth="1"/>
    <col min="15413" max="15416" width="3.875" style="23" customWidth="1"/>
    <col min="15417" max="15417" width="0" style="23" hidden="1" customWidth="1"/>
    <col min="15418" max="15419" width="1.875" style="23" customWidth="1"/>
    <col min="15420" max="15420" width="0" style="23" hidden="1" customWidth="1"/>
    <col min="15421" max="15429" width="3.875" style="23" customWidth="1"/>
    <col min="15430" max="15430" width="0" style="23" hidden="1" customWidth="1"/>
    <col min="15431" max="15432" width="1.875" style="23" customWidth="1"/>
    <col min="15433" max="15433" width="0" style="23" hidden="1" customWidth="1"/>
    <col min="15434" max="15437" width="3.875" style="23" customWidth="1"/>
    <col min="15438" max="15438" width="1.875" style="23" customWidth="1"/>
    <col min="15439" max="15501" width="0" style="23" hidden="1" customWidth="1"/>
    <col min="15502" max="15616" width="9" style="23"/>
    <col min="15617" max="15620" width="3.875" style="23" customWidth="1"/>
    <col min="15621" max="15621" width="0" style="23" hidden="1" customWidth="1"/>
    <col min="15622" max="15622" width="3.875" style="23" customWidth="1"/>
    <col min="15623" max="15623" width="0" style="23" hidden="1" customWidth="1"/>
    <col min="15624" max="15624" width="3.875" style="23" customWidth="1"/>
    <col min="15625" max="15625" width="0" style="23" hidden="1" customWidth="1"/>
    <col min="15626" max="15627" width="3.875" style="23" customWidth="1"/>
    <col min="15628" max="15628" width="0" style="23" hidden="1" customWidth="1"/>
    <col min="15629" max="15629" width="3.875" style="23" customWidth="1"/>
    <col min="15630" max="15630" width="0" style="23" hidden="1" customWidth="1"/>
    <col min="15631" max="15631" width="3.875" style="23" customWidth="1"/>
    <col min="15632" max="15632" width="3.75" style="23" customWidth="1"/>
    <col min="15633" max="15633" width="0" style="23" hidden="1" customWidth="1"/>
    <col min="15634" max="15634" width="3.875" style="23" customWidth="1"/>
    <col min="15635" max="15635" width="0" style="23" hidden="1" customWidth="1"/>
    <col min="15636" max="15637" width="3.875" style="23" customWidth="1"/>
    <col min="15638" max="15638" width="0" style="23" hidden="1" customWidth="1"/>
    <col min="15639" max="15639" width="3.875" style="23" customWidth="1"/>
    <col min="15640" max="15640" width="0" style="23" hidden="1" customWidth="1"/>
    <col min="15641" max="15647" width="3.875" style="23" customWidth="1"/>
    <col min="15648" max="15648" width="13.5" style="23" customWidth="1"/>
    <col min="15649" max="15649" width="12.625" style="23" customWidth="1"/>
    <col min="15650" max="15650" width="0" style="23" hidden="1" customWidth="1"/>
    <col min="15651" max="15651" width="3.875" style="23" customWidth="1"/>
    <col min="15652" max="15667" width="0" style="23" hidden="1" customWidth="1"/>
    <col min="15668" max="15668" width="1.75" style="23" customWidth="1"/>
    <col min="15669" max="15672" width="3.875" style="23" customWidth="1"/>
    <col min="15673" max="15673" width="0" style="23" hidden="1" customWidth="1"/>
    <col min="15674" max="15675" width="1.875" style="23" customWidth="1"/>
    <col min="15676" max="15676" width="0" style="23" hidden="1" customWidth="1"/>
    <col min="15677" max="15685" width="3.875" style="23" customWidth="1"/>
    <col min="15686" max="15686" width="0" style="23" hidden="1" customWidth="1"/>
    <col min="15687" max="15688" width="1.875" style="23" customWidth="1"/>
    <col min="15689" max="15689" width="0" style="23" hidden="1" customWidth="1"/>
    <col min="15690" max="15693" width="3.875" style="23" customWidth="1"/>
    <col min="15694" max="15694" width="1.875" style="23" customWidth="1"/>
    <col min="15695" max="15757" width="0" style="23" hidden="1" customWidth="1"/>
    <col min="15758" max="15872" width="9" style="23"/>
    <col min="15873" max="15876" width="3.875" style="23" customWidth="1"/>
    <col min="15877" max="15877" width="0" style="23" hidden="1" customWidth="1"/>
    <col min="15878" max="15878" width="3.875" style="23" customWidth="1"/>
    <col min="15879" max="15879" width="0" style="23" hidden="1" customWidth="1"/>
    <col min="15880" max="15880" width="3.875" style="23" customWidth="1"/>
    <col min="15881" max="15881" width="0" style="23" hidden="1" customWidth="1"/>
    <col min="15882" max="15883" width="3.875" style="23" customWidth="1"/>
    <col min="15884" max="15884" width="0" style="23" hidden="1" customWidth="1"/>
    <col min="15885" max="15885" width="3.875" style="23" customWidth="1"/>
    <col min="15886" max="15886" width="0" style="23" hidden="1" customWidth="1"/>
    <col min="15887" max="15887" width="3.875" style="23" customWidth="1"/>
    <col min="15888" max="15888" width="3.75" style="23" customWidth="1"/>
    <col min="15889" max="15889" width="0" style="23" hidden="1" customWidth="1"/>
    <col min="15890" max="15890" width="3.875" style="23" customWidth="1"/>
    <col min="15891" max="15891" width="0" style="23" hidden="1" customWidth="1"/>
    <col min="15892" max="15893" width="3.875" style="23" customWidth="1"/>
    <col min="15894" max="15894" width="0" style="23" hidden="1" customWidth="1"/>
    <col min="15895" max="15895" width="3.875" style="23" customWidth="1"/>
    <col min="15896" max="15896" width="0" style="23" hidden="1" customWidth="1"/>
    <col min="15897" max="15903" width="3.875" style="23" customWidth="1"/>
    <col min="15904" max="15904" width="13.5" style="23" customWidth="1"/>
    <col min="15905" max="15905" width="12.625" style="23" customWidth="1"/>
    <col min="15906" max="15906" width="0" style="23" hidden="1" customWidth="1"/>
    <col min="15907" max="15907" width="3.875" style="23" customWidth="1"/>
    <col min="15908" max="15923" width="0" style="23" hidden="1" customWidth="1"/>
    <col min="15924" max="15924" width="1.75" style="23" customWidth="1"/>
    <col min="15925" max="15928" width="3.875" style="23" customWidth="1"/>
    <col min="15929" max="15929" width="0" style="23" hidden="1" customWidth="1"/>
    <col min="15930" max="15931" width="1.875" style="23" customWidth="1"/>
    <col min="15932" max="15932" width="0" style="23" hidden="1" customWidth="1"/>
    <col min="15933" max="15941" width="3.875" style="23" customWidth="1"/>
    <col min="15942" max="15942" width="0" style="23" hidden="1" customWidth="1"/>
    <col min="15943" max="15944" width="1.875" style="23" customWidth="1"/>
    <col min="15945" max="15945" width="0" style="23" hidden="1" customWidth="1"/>
    <col min="15946" max="15949" width="3.875" style="23" customWidth="1"/>
    <col min="15950" max="15950" width="1.875" style="23" customWidth="1"/>
    <col min="15951" max="16013" width="0" style="23" hidden="1" customWidth="1"/>
    <col min="16014" max="16128" width="9" style="23"/>
    <col min="16129" max="16132" width="3.875" style="23" customWidth="1"/>
    <col min="16133" max="16133" width="0" style="23" hidden="1" customWidth="1"/>
    <col min="16134" max="16134" width="3.875" style="23" customWidth="1"/>
    <col min="16135" max="16135" width="0" style="23" hidden="1" customWidth="1"/>
    <col min="16136" max="16136" width="3.875" style="23" customWidth="1"/>
    <col min="16137" max="16137" width="0" style="23" hidden="1" customWidth="1"/>
    <col min="16138" max="16139" width="3.875" style="23" customWidth="1"/>
    <col min="16140" max="16140" width="0" style="23" hidden="1" customWidth="1"/>
    <col min="16141" max="16141" width="3.875" style="23" customWidth="1"/>
    <col min="16142" max="16142" width="0" style="23" hidden="1" customWidth="1"/>
    <col min="16143" max="16143" width="3.875" style="23" customWidth="1"/>
    <col min="16144" max="16144" width="3.75" style="23" customWidth="1"/>
    <col min="16145" max="16145" width="0" style="23" hidden="1" customWidth="1"/>
    <col min="16146" max="16146" width="3.875" style="23" customWidth="1"/>
    <col min="16147" max="16147" width="0" style="23" hidden="1" customWidth="1"/>
    <col min="16148" max="16149" width="3.875" style="23" customWidth="1"/>
    <col min="16150" max="16150" width="0" style="23" hidden="1" customWidth="1"/>
    <col min="16151" max="16151" width="3.875" style="23" customWidth="1"/>
    <col min="16152" max="16152" width="0" style="23" hidden="1" customWidth="1"/>
    <col min="16153" max="16159" width="3.875" style="23" customWidth="1"/>
    <col min="16160" max="16160" width="13.5" style="23" customWidth="1"/>
    <col min="16161" max="16161" width="12.625" style="23" customWidth="1"/>
    <col min="16162" max="16162" width="0" style="23" hidden="1" customWidth="1"/>
    <col min="16163" max="16163" width="3.875" style="23" customWidth="1"/>
    <col min="16164" max="16179" width="0" style="23" hidden="1" customWidth="1"/>
    <col min="16180" max="16180" width="1.75" style="23" customWidth="1"/>
    <col min="16181" max="16184" width="3.875" style="23" customWidth="1"/>
    <col min="16185" max="16185" width="0" style="23" hidden="1" customWidth="1"/>
    <col min="16186" max="16187" width="1.875" style="23" customWidth="1"/>
    <col min="16188" max="16188" width="0" style="23" hidden="1" customWidth="1"/>
    <col min="16189" max="16197" width="3.875" style="23" customWidth="1"/>
    <col min="16198" max="16198" width="0" style="23" hidden="1" customWidth="1"/>
    <col min="16199" max="16200" width="1.875" style="23" customWidth="1"/>
    <col min="16201" max="16201" width="0" style="23" hidden="1" customWidth="1"/>
    <col min="16202" max="16205" width="3.875" style="23" customWidth="1"/>
    <col min="16206" max="16206" width="1.875" style="23" customWidth="1"/>
    <col min="16207" max="16269" width="0" style="23" hidden="1" customWidth="1"/>
    <col min="16270" max="16384" width="9" style="23"/>
  </cols>
  <sheetData>
    <row r="1" spans="1:54" ht="18" customHeight="1">
      <c r="Z1" s="292" t="s">
        <v>135</v>
      </c>
      <c r="AA1" s="292"/>
      <c r="AB1" s="292"/>
      <c r="AC1" s="292"/>
      <c r="AD1" s="292"/>
      <c r="AE1" s="292"/>
      <c r="AF1" s="292"/>
      <c r="AG1" s="292"/>
      <c r="AH1" s="292"/>
      <c r="AI1" s="292"/>
      <c r="AJ1" s="22"/>
    </row>
    <row r="2" spans="1:54" ht="18" customHeight="1">
      <c r="B2" s="24" t="s">
        <v>42</v>
      </c>
      <c r="C2" s="22">
        <v>4</v>
      </c>
      <c r="D2" s="25" t="s">
        <v>43</v>
      </c>
      <c r="E2" s="25" t="s">
        <v>43</v>
      </c>
      <c r="J2" s="26" t="s">
        <v>154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93" t="s">
        <v>138</v>
      </c>
      <c r="AE2" s="293"/>
      <c r="AF2" s="293"/>
      <c r="AG2" s="293"/>
      <c r="AH2" s="293"/>
      <c r="AI2" s="28"/>
      <c r="AJ2" s="28"/>
    </row>
    <row r="3" spans="1:54" ht="15" customHeight="1">
      <c r="J3" s="85"/>
      <c r="K3" s="30"/>
      <c r="L3" s="31"/>
      <c r="AD3" s="294" t="s">
        <v>136</v>
      </c>
      <c r="AE3" s="294"/>
      <c r="AF3" s="294"/>
      <c r="AG3" s="294"/>
      <c r="AH3" s="294"/>
      <c r="AI3" s="32"/>
      <c r="AJ3" s="32"/>
    </row>
    <row r="4" spans="1:54" ht="18" customHeight="1">
      <c r="A4" s="257" t="s">
        <v>44</v>
      </c>
      <c r="B4" s="257"/>
      <c r="C4" s="257" t="s">
        <v>27</v>
      </c>
      <c r="D4" s="257"/>
      <c r="E4" s="257"/>
      <c r="F4" s="257"/>
      <c r="G4" s="257"/>
      <c r="H4" s="257"/>
      <c r="I4" s="257"/>
      <c r="J4" s="257"/>
      <c r="K4" s="257"/>
      <c r="L4" s="33"/>
      <c r="M4" s="257" t="s">
        <v>45</v>
      </c>
      <c r="N4" s="257"/>
      <c r="O4" s="257"/>
      <c r="P4" s="257" t="s">
        <v>27</v>
      </c>
      <c r="Q4" s="257"/>
      <c r="R4" s="257"/>
      <c r="S4" s="257"/>
      <c r="T4" s="257"/>
      <c r="U4" s="257"/>
      <c r="V4" s="257"/>
      <c r="W4" s="257"/>
      <c r="X4" s="257"/>
      <c r="Y4" s="257"/>
      <c r="AF4" s="84"/>
      <c r="AG4" s="84"/>
    </row>
    <row r="5" spans="1:54" ht="18" customHeight="1">
      <c r="A5" s="257">
        <v>1</v>
      </c>
      <c r="B5" s="257"/>
      <c r="C5" s="289" t="s">
        <v>156</v>
      </c>
      <c r="D5" s="289"/>
      <c r="E5" s="289"/>
      <c r="F5" s="289"/>
      <c r="G5" s="289"/>
      <c r="H5" s="289"/>
      <c r="I5" s="289"/>
      <c r="J5" s="289"/>
      <c r="K5" s="289"/>
      <c r="L5" s="33"/>
      <c r="M5" s="257">
        <v>3</v>
      </c>
      <c r="N5" s="257"/>
      <c r="O5" s="257"/>
      <c r="P5" s="290" t="s">
        <v>168</v>
      </c>
      <c r="Q5" s="290"/>
      <c r="R5" s="290"/>
      <c r="S5" s="290"/>
      <c r="T5" s="290"/>
      <c r="U5" s="290"/>
      <c r="V5" s="290"/>
      <c r="W5" s="290"/>
      <c r="X5" s="290"/>
      <c r="Y5" s="290"/>
      <c r="AF5" s="84"/>
      <c r="AG5" s="84"/>
    </row>
    <row r="6" spans="1:54" ht="18" customHeight="1">
      <c r="A6" s="257">
        <v>2</v>
      </c>
      <c r="B6" s="257"/>
      <c r="C6" s="291" t="s">
        <v>157</v>
      </c>
      <c r="D6" s="291"/>
      <c r="E6" s="291"/>
      <c r="F6" s="291"/>
      <c r="G6" s="291"/>
      <c r="H6" s="291"/>
      <c r="I6" s="291"/>
      <c r="J6" s="291"/>
      <c r="K6" s="291"/>
      <c r="L6" s="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AF6" s="84"/>
      <c r="AG6" s="84"/>
    </row>
    <row r="7" spans="1:54">
      <c r="AF7" s="84"/>
      <c r="AG7" s="129"/>
      <c r="AH7" s="129"/>
    </row>
    <row r="8" spans="1:54" ht="18" customHeight="1">
      <c r="A8" s="192" t="s">
        <v>46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BA8" s="129"/>
      <c r="BB8" s="129"/>
    </row>
    <row r="9" spans="1:54" ht="6" customHeight="1"/>
    <row r="10" spans="1:54" ht="18" customHeight="1">
      <c r="A10" s="285" t="s">
        <v>47</v>
      </c>
      <c r="B10" s="285"/>
      <c r="C10" s="285" t="s">
        <v>48</v>
      </c>
      <c r="D10" s="285"/>
      <c r="E10" s="285"/>
      <c r="F10" s="285"/>
      <c r="G10" s="285"/>
      <c r="H10" s="285"/>
      <c r="I10" s="285"/>
      <c r="J10" s="285"/>
      <c r="K10" s="286" t="s">
        <v>49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86" t="s">
        <v>48</v>
      </c>
      <c r="AA10" s="287"/>
      <c r="AB10" s="287"/>
      <c r="AC10" s="287"/>
      <c r="AD10" s="288"/>
      <c r="AE10" s="286" t="s">
        <v>50</v>
      </c>
      <c r="AF10" s="287"/>
      <c r="AG10" s="287"/>
      <c r="AH10" s="287"/>
      <c r="AI10" s="288"/>
      <c r="AJ10" s="87"/>
      <c r="AK10" s="87"/>
      <c r="AL10" s="285" t="s">
        <v>51</v>
      </c>
      <c r="AM10" s="285"/>
    </row>
    <row r="11" spans="1:54" ht="12.75" customHeight="1">
      <c r="A11" s="257">
        <v>1</v>
      </c>
      <c r="B11" s="257"/>
      <c r="C11" s="233" t="str">
        <f>C5</f>
        <v>Ｓｍｉｌｅ</v>
      </c>
      <c r="D11" s="234"/>
      <c r="E11" s="234"/>
      <c r="F11" s="234"/>
      <c r="G11" s="234"/>
      <c r="H11" s="234"/>
      <c r="I11" s="234"/>
      <c r="J11" s="235"/>
      <c r="K11" s="259">
        <v>2</v>
      </c>
      <c r="L11" s="260"/>
      <c r="M11" s="260"/>
      <c r="N11" s="261"/>
      <c r="O11" s="283">
        <v>16</v>
      </c>
      <c r="P11" s="284"/>
      <c r="Q11" s="36" t="str">
        <f t="shared" ref="Q11:Q19" si="0">IF(O11&gt;T11,"〇","  ")</f>
        <v>〇</v>
      </c>
      <c r="R11" s="37" t="s">
        <v>52</v>
      </c>
      <c r="S11" s="38" t="str">
        <f t="shared" ref="S11:S19" si="1">IF(T11&gt;O11,"〇","  ")</f>
        <v xml:space="preserve">  </v>
      </c>
      <c r="T11" s="283">
        <v>14</v>
      </c>
      <c r="U11" s="284"/>
      <c r="V11" s="39"/>
      <c r="W11" s="259">
        <v>0</v>
      </c>
      <c r="X11" s="260"/>
      <c r="Y11" s="261"/>
      <c r="Z11" s="270" t="str">
        <f>Ｄ集計!C6</f>
        <v>ドリーム</v>
      </c>
      <c r="AA11" s="271"/>
      <c r="AB11" s="271"/>
      <c r="AC11" s="271"/>
      <c r="AD11" s="272"/>
      <c r="AE11" s="242" t="str">
        <f>P5</f>
        <v>わかばプラス</v>
      </c>
      <c r="AF11" s="243"/>
      <c r="AG11" s="243"/>
      <c r="AH11" s="243"/>
      <c r="AI11" s="244"/>
      <c r="AJ11" s="40"/>
      <c r="AK11" s="39"/>
      <c r="AL11" s="280">
        <f>P3</f>
        <v>0</v>
      </c>
      <c r="AM11" s="280"/>
    </row>
    <row r="12" spans="1:54" ht="12.75" customHeight="1">
      <c r="A12" s="257"/>
      <c r="B12" s="257"/>
      <c r="C12" s="236"/>
      <c r="D12" s="237"/>
      <c r="E12" s="237"/>
      <c r="F12" s="237"/>
      <c r="G12" s="237"/>
      <c r="H12" s="237"/>
      <c r="I12" s="237"/>
      <c r="J12" s="238"/>
      <c r="K12" s="262"/>
      <c r="L12" s="231"/>
      <c r="M12" s="231"/>
      <c r="N12" s="263"/>
      <c r="O12" s="251">
        <v>15</v>
      </c>
      <c r="P12" s="253"/>
      <c r="Q12" s="41" t="str">
        <f t="shared" si="0"/>
        <v>〇</v>
      </c>
      <c r="R12" s="42" t="s">
        <v>53</v>
      </c>
      <c r="S12" s="43" t="str">
        <f t="shared" si="1"/>
        <v xml:space="preserve">  </v>
      </c>
      <c r="T12" s="251">
        <v>8</v>
      </c>
      <c r="U12" s="253"/>
      <c r="V12" s="44"/>
      <c r="W12" s="262"/>
      <c r="X12" s="231"/>
      <c r="Y12" s="263"/>
      <c r="Z12" s="273"/>
      <c r="AA12" s="274"/>
      <c r="AB12" s="274"/>
      <c r="AC12" s="274"/>
      <c r="AD12" s="275"/>
      <c r="AE12" s="245"/>
      <c r="AF12" s="246"/>
      <c r="AG12" s="246"/>
      <c r="AH12" s="246"/>
      <c r="AI12" s="247"/>
      <c r="AJ12" s="88"/>
      <c r="AK12" s="46"/>
      <c r="AL12" s="280"/>
      <c r="AM12" s="280"/>
    </row>
    <row r="13" spans="1:54" ht="12.75" customHeight="1">
      <c r="A13" s="257"/>
      <c r="B13" s="257"/>
      <c r="C13" s="239"/>
      <c r="D13" s="240"/>
      <c r="E13" s="240"/>
      <c r="F13" s="240"/>
      <c r="G13" s="240"/>
      <c r="H13" s="240"/>
      <c r="I13" s="240"/>
      <c r="J13" s="241"/>
      <c r="K13" s="264"/>
      <c r="L13" s="265"/>
      <c r="M13" s="265"/>
      <c r="N13" s="266"/>
      <c r="O13" s="281"/>
      <c r="P13" s="282"/>
      <c r="Q13" s="47" t="str">
        <f t="shared" si="0"/>
        <v xml:space="preserve">  </v>
      </c>
      <c r="R13" s="48" t="s">
        <v>54</v>
      </c>
      <c r="S13" s="49" t="str">
        <f t="shared" si="1"/>
        <v xml:space="preserve">  </v>
      </c>
      <c r="T13" s="281"/>
      <c r="U13" s="282"/>
      <c r="V13" s="50"/>
      <c r="W13" s="264"/>
      <c r="X13" s="265"/>
      <c r="Y13" s="266"/>
      <c r="Z13" s="276"/>
      <c r="AA13" s="277"/>
      <c r="AB13" s="277"/>
      <c r="AC13" s="277"/>
      <c r="AD13" s="278"/>
      <c r="AE13" s="248"/>
      <c r="AF13" s="249"/>
      <c r="AG13" s="249"/>
      <c r="AH13" s="249"/>
      <c r="AI13" s="250"/>
      <c r="AJ13" s="51"/>
      <c r="AK13" s="52"/>
      <c r="AL13" s="280"/>
      <c r="AM13" s="280"/>
    </row>
    <row r="14" spans="1:54" ht="12.75" customHeight="1">
      <c r="A14" s="257">
        <v>2</v>
      </c>
      <c r="B14" s="257"/>
      <c r="C14" s="279" t="str">
        <f>C5</f>
        <v>Ｓｍｉｌｅ</v>
      </c>
      <c r="D14" s="279"/>
      <c r="E14" s="279"/>
      <c r="F14" s="279"/>
      <c r="G14" s="279"/>
      <c r="H14" s="279"/>
      <c r="I14" s="279"/>
      <c r="J14" s="279"/>
      <c r="K14" s="259">
        <v>2</v>
      </c>
      <c r="L14" s="260"/>
      <c r="M14" s="260"/>
      <c r="N14" s="261"/>
      <c r="O14" s="267">
        <v>16</v>
      </c>
      <c r="P14" s="269"/>
      <c r="Q14" s="36" t="str">
        <f t="shared" si="0"/>
        <v>〇</v>
      </c>
      <c r="R14" s="53" t="s">
        <v>52</v>
      </c>
      <c r="S14" s="38" t="str">
        <f t="shared" si="1"/>
        <v xml:space="preserve">  </v>
      </c>
      <c r="T14" s="267">
        <v>14</v>
      </c>
      <c r="U14" s="269"/>
      <c r="V14" s="54"/>
      <c r="W14" s="259">
        <v>1</v>
      </c>
      <c r="X14" s="260"/>
      <c r="Y14" s="261"/>
      <c r="Z14" s="242" t="str">
        <f>P5</f>
        <v>わかばプラス</v>
      </c>
      <c r="AA14" s="243"/>
      <c r="AB14" s="243"/>
      <c r="AC14" s="243"/>
      <c r="AD14" s="244"/>
      <c r="AE14" s="270" t="str">
        <f>C6</f>
        <v>ドリーム</v>
      </c>
      <c r="AF14" s="271"/>
      <c r="AG14" s="271"/>
      <c r="AH14" s="271"/>
      <c r="AI14" s="272"/>
      <c r="AJ14" s="88"/>
      <c r="AK14" s="88"/>
      <c r="AL14" s="88"/>
      <c r="AM14" s="88"/>
    </row>
    <row r="15" spans="1:54" ht="12.75" customHeight="1">
      <c r="A15" s="257"/>
      <c r="B15" s="257"/>
      <c r="C15" s="279"/>
      <c r="D15" s="279"/>
      <c r="E15" s="279"/>
      <c r="F15" s="279"/>
      <c r="G15" s="279"/>
      <c r="H15" s="279"/>
      <c r="I15" s="279"/>
      <c r="J15" s="279"/>
      <c r="K15" s="262"/>
      <c r="L15" s="231"/>
      <c r="M15" s="231"/>
      <c r="N15" s="263"/>
      <c r="O15" s="251">
        <v>11</v>
      </c>
      <c r="P15" s="253"/>
      <c r="Q15" s="41" t="str">
        <f t="shared" si="0"/>
        <v xml:space="preserve">  </v>
      </c>
      <c r="R15" s="42" t="s">
        <v>53</v>
      </c>
      <c r="S15" s="43" t="str">
        <f t="shared" si="1"/>
        <v>〇</v>
      </c>
      <c r="T15" s="251">
        <v>15</v>
      </c>
      <c r="U15" s="253"/>
      <c r="V15" s="44"/>
      <c r="W15" s="262"/>
      <c r="X15" s="231"/>
      <c r="Y15" s="263"/>
      <c r="Z15" s="245"/>
      <c r="AA15" s="246"/>
      <c r="AB15" s="246"/>
      <c r="AC15" s="246"/>
      <c r="AD15" s="247"/>
      <c r="AE15" s="273"/>
      <c r="AF15" s="274"/>
      <c r="AG15" s="274"/>
      <c r="AH15" s="274"/>
      <c r="AI15" s="275"/>
      <c r="AJ15" s="88"/>
      <c r="AK15" s="88"/>
      <c r="AL15" s="88"/>
      <c r="AM15" s="88"/>
    </row>
    <row r="16" spans="1:54" ht="12.75" customHeight="1">
      <c r="A16" s="257"/>
      <c r="B16" s="257"/>
      <c r="C16" s="279"/>
      <c r="D16" s="279"/>
      <c r="E16" s="279"/>
      <c r="F16" s="279"/>
      <c r="G16" s="279"/>
      <c r="H16" s="279"/>
      <c r="I16" s="279"/>
      <c r="J16" s="279"/>
      <c r="K16" s="264"/>
      <c r="L16" s="265"/>
      <c r="M16" s="265"/>
      <c r="N16" s="266"/>
      <c r="O16" s="254">
        <v>15</v>
      </c>
      <c r="P16" s="256"/>
      <c r="Q16" s="47" t="str">
        <f t="shared" si="0"/>
        <v>〇</v>
      </c>
      <c r="R16" s="55" t="s">
        <v>54</v>
      </c>
      <c r="S16" s="49" t="str">
        <f t="shared" si="1"/>
        <v xml:space="preserve">  </v>
      </c>
      <c r="T16" s="254">
        <v>10</v>
      </c>
      <c r="U16" s="256"/>
      <c r="V16" s="56"/>
      <c r="W16" s="264"/>
      <c r="X16" s="265"/>
      <c r="Y16" s="266"/>
      <c r="Z16" s="248"/>
      <c r="AA16" s="249"/>
      <c r="AB16" s="249"/>
      <c r="AC16" s="249"/>
      <c r="AD16" s="250"/>
      <c r="AE16" s="276"/>
      <c r="AF16" s="277"/>
      <c r="AG16" s="277"/>
      <c r="AH16" s="277"/>
      <c r="AI16" s="278"/>
      <c r="AJ16" s="88"/>
      <c r="AK16" s="88"/>
      <c r="AL16" s="88"/>
      <c r="AM16" s="88"/>
    </row>
    <row r="17" spans="1:142" ht="12.75" customHeight="1">
      <c r="A17" s="257">
        <v>3</v>
      </c>
      <c r="B17" s="257"/>
      <c r="C17" s="258" t="str">
        <f>C6</f>
        <v>ドリーム</v>
      </c>
      <c r="D17" s="258"/>
      <c r="E17" s="258"/>
      <c r="F17" s="258"/>
      <c r="G17" s="258"/>
      <c r="H17" s="258"/>
      <c r="I17" s="258"/>
      <c r="J17" s="258"/>
      <c r="K17" s="259">
        <v>2</v>
      </c>
      <c r="L17" s="260"/>
      <c r="M17" s="260"/>
      <c r="N17" s="261"/>
      <c r="O17" s="267">
        <v>16</v>
      </c>
      <c r="P17" s="268"/>
      <c r="Q17" s="36" t="str">
        <f t="shared" si="0"/>
        <v>〇</v>
      </c>
      <c r="R17" s="53" t="s">
        <v>52</v>
      </c>
      <c r="S17" s="38" t="str">
        <f t="shared" si="1"/>
        <v xml:space="preserve">  </v>
      </c>
      <c r="T17" s="267">
        <v>14</v>
      </c>
      <c r="U17" s="269"/>
      <c r="V17" s="54"/>
      <c r="W17" s="259">
        <v>0</v>
      </c>
      <c r="X17" s="260"/>
      <c r="Y17" s="261"/>
      <c r="Z17" s="242" t="str">
        <f>P5</f>
        <v>わかばプラス</v>
      </c>
      <c r="AA17" s="243"/>
      <c r="AB17" s="243"/>
      <c r="AC17" s="243"/>
      <c r="AD17" s="244"/>
      <c r="AE17" s="233" t="str">
        <f>C5</f>
        <v>Ｓｍｉｌｅ</v>
      </c>
      <c r="AF17" s="234"/>
      <c r="AG17" s="234"/>
      <c r="AH17" s="234"/>
      <c r="AI17" s="235"/>
      <c r="AJ17" s="88"/>
      <c r="AK17" s="88"/>
      <c r="AL17" s="88"/>
      <c r="AM17" s="88"/>
    </row>
    <row r="18" spans="1:142" ht="12.7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62"/>
      <c r="L18" s="231"/>
      <c r="M18" s="231"/>
      <c r="N18" s="263"/>
      <c r="O18" s="251">
        <v>15</v>
      </c>
      <c r="P18" s="252"/>
      <c r="Q18" s="41" t="str">
        <f t="shared" si="0"/>
        <v>〇</v>
      </c>
      <c r="R18" s="42" t="s">
        <v>53</v>
      </c>
      <c r="S18" s="43" t="str">
        <f t="shared" si="1"/>
        <v xml:space="preserve">  </v>
      </c>
      <c r="T18" s="251">
        <v>10</v>
      </c>
      <c r="U18" s="253"/>
      <c r="V18" s="44"/>
      <c r="W18" s="262"/>
      <c r="X18" s="231"/>
      <c r="Y18" s="263"/>
      <c r="Z18" s="245"/>
      <c r="AA18" s="246"/>
      <c r="AB18" s="246"/>
      <c r="AC18" s="246"/>
      <c r="AD18" s="247"/>
      <c r="AE18" s="236"/>
      <c r="AF18" s="237"/>
      <c r="AG18" s="237"/>
      <c r="AH18" s="237"/>
      <c r="AI18" s="238"/>
      <c r="AJ18" s="88"/>
      <c r="AK18" s="88"/>
      <c r="AL18" s="88"/>
      <c r="AM18" s="88"/>
    </row>
    <row r="19" spans="1:142" ht="12.75" customHeight="1">
      <c r="A19" s="257"/>
      <c r="B19" s="257"/>
      <c r="C19" s="258"/>
      <c r="D19" s="258"/>
      <c r="E19" s="258"/>
      <c r="F19" s="258"/>
      <c r="G19" s="258"/>
      <c r="H19" s="258"/>
      <c r="I19" s="258"/>
      <c r="J19" s="258"/>
      <c r="K19" s="264"/>
      <c r="L19" s="265"/>
      <c r="M19" s="265"/>
      <c r="N19" s="266"/>
      <c r="O19" s="254"/>
      <c r="P19" s="255"/>
      <c r="Q19" s="47" t="str">
        <f t="shared" si="0"/>
        <v xml:space="preserve">  </v>
      </c>
      <c r="R19" s="55" t="s">
        <v>54</v>
      </c>
      <c r="S19" s="49" t="str">
        <f t="shared" si="1"/>
        <v xml:space="preserve">  </v>
      </c>
      <c r="T19" s="254"/>
      <c r="U19" s="256"/>
      <c r="V19" s="56"/>
      <c r="W19" s="264"/>
      <c r="X19" s="265"/>
      <c r="Y19" s="266"/>
      <c r="Z19" s="248"/>
      <c r="AA19" s="249"/>
      <c r="AB19" s="249"/>
      <c r="AC19" s="249"/>
      <c r="AD19" s="250"/>
      <c r="AE19" s="239"/>
      <c r="AF19" s="240"/>
      <c r="AG19" s="240"/>
      <c r="AH19" s="240"/>
      <c r="AI19" s="241"/>
      <c r="AJ19" s="88"/>
      <c r="AK19" s="88"/>
      <c r="AL19" s="88"/>
      <c r="AM19" s="88"/>
    </row>
    <row r="20" spans="1:142" ht="12.75" customHeight="1">
      <c r="A20" s="229"/>
      <c r="B20" s="229"/>
      <c r="C20" s="232"/>
      <c r="D20" s="232"/>
      <c r="E20" s="232"/>
      <c r="F20" s="232"/>
      <c r="G20" s="232"/>
      <c r="H20" s="232"/>
      <c r="I20" s="232"/>
      <c r="J20" s="232"/>
      <c r="K20" s="231"/>
      <c r="L20" s="231"/>
      <c r="M20" s="231"/>
      <c r="N20" s="231"/>
      <c r="O20" s="130"/>
      <c r="P20" s="130"/>
      <c r="Q20" s="99"/>
      <c r="R20" s="84"/>
      <c r="S20" s="91"/>
      <c r="T20" s="130"/>
      <c r="U20" s="130"/>
      <c r="V20" s="88"/>
      <c r="W20" s="231"/>
      <c r="X20" s="231"/>
      <c r="Y20" s="231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88"/>
      <c r="AK20" s="88"/>
      <c r="AL20" s="88"/>
      <c r="AM20" s="88"/>
    </row>
    <row r="21" spans="1:142" ht="12.75" customHeight="1">
      <c r="A21" s="229"/>
      <c r="B21" s="229"/>
      <c r="C21" s="232"/>
      <c r="D21" s="232"/>
      <c r="E21" s="232"/>
      <c r="F21" s="232"/>
      <c r="G21" s="232"/>
      <c r="H21" s="232"/>
      <c r="I21" s="232"/>
      <c r="J21" s="232"/>
      <c r="K21" s="231"/>
      <c r="L21" s="231"/>
      <c r="M21" s="231"/>
      <c r="N21" s="231"/>
      <c r="O21" s="130"/>
      <c r="P21" s="130"/>
      <c r="Q21" s="99"/>
      <c r="R21" s="84"/>
      <c r="S21" s="91"/>
      <c r="T21" s="130"/>
      <c r="U21" s="130"/>
      <c r="V21" s="88"/>
      <c r="W21" s="231"/>
      <c r="X21" s="231"/>
      <c r="Y21" s="231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88"/>
      <c r="AK21" s="88"/>
      <c r="AL21" s="88"/>
      <c r="AM21" s="88"/>
    </row>
    <row r="22" spans="1:142" ht="12.75" customHeight="1">
      <c r="A22" s="229"/>
      <c r="B22" s="229"/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31"/>
      <c r="N22" s="231"/>
      <c r="O22" s="130"/>
      <c r="P22" s="130"/>
      <c r="Q22" s="99"/>
      <c r="R22" s="84"/>
      <c r="S22" s="91"/>
      <c r="T22" s="130"/>
      <c r="U22" s="130"/>
      <c r="V22" s="88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88"/>
      <c r="AK22" s="88"/>
      <c r="AL22" s="88"/>
      <c r="AM22" s="88"/>
    </row>
    <row r="23" spans="1:142" s="59" customFormat="1" ht="12.75" customHeight="1">
      <c r="A23" s="229"/>
      <c r="B23" s="229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1"/>
      <c r="N23" s="231"/>
      <c r="O23" s="130"/>
      <c r="P23" s="130"/>
      <c r="Q23" s="99"/>
      <c r="R23" s="84"/>
      <c r="S23" s="91"/>
      <c r="T23" s="130"/>
      <c r="U23" s="130"/>
      <c r="V23" s="88"/>
      <c r="W23" s="231"/>
      <c r="X23" s="231"/>
      <c r="Y23" s="231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88"/>
      <c r="AK23" s="88"/>
      <c r="AL23" s="88"/>
      <c r="AM23" s="88"/>
    </row>
    <row r="24" spans="1:142" s="59" customFormat="1" ht="12.75" customHeight="1">
      <c r="A24" s="229"/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1"/>
      <c r="M24" s="231"/>
      <c r="N24" s="231"/>
      <c r="O24" s="130"/>
      <c r="P24" s="130"/>
      <c r="Q24" s="99"/>
      <c r="R24" s="84"/>
      <c r="S24" s="91"/>
      <c r="T24" s="130"/>
      <c r="U24" s="130"/>
      <c r="V24" s="88"/>
      <c r="W24" s="231"/>
      <c r="X24" s="231"/>
      <c r="Y24" s="231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88"/>
      <c r="AK24" s="88"/>
      <c r="AL24" s="88"/>
      <c r="AM24" s="88"/>
    </row>
    <row r="25" spans="1:142" s="59" customFormat="1" ht="12.75" customHeight="1">
      <c r="A25" s="229"/>
      <c r="B25" s="229"/>
      <c r="C25" s="230"/>
      <c r="D25" s="230"/>
      <c r="E25" s="230"/>
      <c r="F25" s="230"/>
      <c r="G25" s="230"/>
      <c r="H25" s="230"/>
      <c r="I25" s="230"/>
      <c r="J25" s="230"/>
      <c r="K25" s="231"/>
      <c r="L25" s="231"/>
      <c r="M25" s="231"/>
      <c r="N25" s="231"/>
      <c r="O25" s="130"/>
      <c r="P25" s="130"/>
      <c r="Q25" s="99"/>
      <c r="R25" s="84"/>
      <c r="S25" s="91"/>
      <c r="T25" s="130"/>
      <c r="U25" s="130"/>
      <c r="V25" s="88"/>
      <c r="W25" s="231"/>
      <c r="X25" s="231"/>
      <c r="Y25" s="231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</row>
    <row r="26" spans="1:142" ht="15" customHeight="1"/>
    <row r="27" spans="1:142" s="92" customFormat="1" ht="18" customHeight="1">
      <c r="A27" s="192" t="s">
        <v>58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142" s="92" customFormat="1" ht="6" customHeight="1" thickBot="1">
      <c r="K28" s="90"/>
      <c r="L28" s="90"/>
      <c r="M28" s="90"/>
      <c r="N28" s="90"/>
      <c r="O28" s="90"/>
      <c r="AC28" s="61"/>
      <c r="AD28" s="90"/>
      <c r="AE28" s="90"/>
      <c r="AF28" s="90"/>
      <c r="AG28" s="90"/>
      <c r="AH28" s="84"/>
    </row>
    <row r="29" spans="1:142" s="92" customFormat="1" ht="15" customHeight="1">
      <c r="A29" s="193" t="s">
        <v>59</v>
      </c>
      <c r="B29" s="196" t="s">
        <v>60</v>
      </c>
      <c r="C29" s="197"/>
      <c r="D29" s="198"/>
      <c r="E29" s="89"/>
      <c r="F29" s="203" t="str">
        <f>B33</f>
        <v>Ｓｍｉｌｅ</v>
      </c>
      <c r="G29" s="204"/>
      <c r="H29" s="204"/>
      <c r="I29" s="204"/>
      <c r="J29" s="204"/>
      <c r="K29" s="209" t="str">
        <f>B39</f>
        <v>ドリーム</v>
      </c>
      <c r="L29" s="180"/>
      <c r="M29" s="180"/>
      <c r="N29" s="180"/>
      <c r="O29" s="210"/>
      <c r="P29" s="204" t="str">
        <f>B45</f>
        <v>わかばプラス</v>
      </c>
      <c r="Q29" s="204"/>
      <c r="R29" s="204"/>
      <c r="S29" s="204"/>
      <c r="T29" s="204"/>
      <c r="U29" s="204"/>
      <c r="V29" s="204"/>
      <c r="W29" s="204"/>
      <c r="X29" s="204"/>
      <c r="Y29" s="204"/>
      <c r="Z29" s="196" t="s">
        <v>61</v>
      </c>
      <c r="AA29" s="197"/>
      <c r="AB29" s="216"/>
      <c r="AC29" s="219" t="s">
        <v>62</v>
      </c>
      <c r="AD29" s="197"/>
      <c r="AE29" s="216"/>
      <c r="AF29" s="222" t="s">
        <v>63</v>
      </c>
      <c r="AG29" s="225" t="s">
        <v>64</v>
      </c>
      <c r="AH29" s="84"/>
    </row>
    <row r="30" spans="1:142" s="92" customFormat="1" ht="15" customHeight="1">
      <c r="A30" s="194"/>
      <c r="B30" s="148"/>
      <c r="C30" s="129"/>
      <c r="D30" s="199"/>
      <c r="E30" s="84"/>
      <c r="F30" s="205"/>
      <c r="G30" s="206"/>
      <c r="H30" s="206"/>
      <c r="I30" s="206"/>
      <c r="J30" s="206"/>
      <c r="K30" s="211"/>
      <c r="L30" s="153"/>
      <c r="M30" s="153"/>
      <c r="N30" s="153"/>
      <c r="O30" s="212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48"/>
      <c r="AA30" s="129"/>
      <c r="AB30" s="217"/>
      <c r="AC30" s="220"/>
      <c r="AD30" s="129"/>
      <c r="AE30" s="217"/>
      <c r="AF30" s="223"/>
      <c r="AG30" s="226"/>
      <c r="AH30" s="84"/>
    </row>
    <row r="31" spans="1:142" s="92" customFormat="1" ht="15" customHeight="1">
      <c r="A31" s="194"/>
      <c r="B31" s="148"/>
      <c r="C31" s="129"/>
      <c r="D31" s="199"/>
      <c r="E31" s="84"/>
      <c r="F31" s="205"/>
      <c r="G31" s="206"/>
      <c r="H31" s="206"/>
      <c r="I31" s="206"/>
      <c r="J31" s="206"/>
      <c r="K31" s="211"/>
      <c r="L31" s="153"/>
      <c r="M31" s="153"/>
      <c r="N31" s="153"/>
      <c r="O31" s="212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48"/>
      <c r="AA31" s="129"/>
      <c r="AB31" s="217"/>
      <c r="AC31" s="220"/>
      <c r="AD31" s="129"/>
      <c r="AE31" s="217"/>
      <c r="AF31" s="223"/>
      <c r="AG31" s="226"/>
      <c r="AH31" s="84"/>
      <c r="AJ31" s="137" t="s">
        <v>65</v>
      </c>
      <c r="AK31" s="228" t="s">
        <v>66</v>
      </c>
      <c r="BA31" s="84"/>
      <c r="BB31" s="84"/>
      <c r="BC31" s="84"/>
      <c r="BD31" s="84"/>
      <c r="BE31" s="84"/>
      <c r="BF31" s="175"/>
      <c r="BG31" s="175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175"/>
      <c r="BT31" s="175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</row>
    <row r="32" spans="1:142" s="92" customFormat="1" ht="15" customHeight="1" thickBot="1">
      <c r="A32" s="195"/>
      <c r="B32" s="200"/>
      <c r="C32" s="201"/>
      <c r="D32" s="202"/>
      <c r="E32" s="90"/>
      <c r="F32" s="207"/>
      <c r="G32" s="208"/>
      <c r="H32" s="208"/>
      <c r="I32" s="208"/>
      <c r="J32" s="208"/>
      <c r="K32" s="213"/>
      <c r="L32" s="214"/>
      <c r="M32" s="214"/>
      <c r="N32" s="214"/>
      <c r="O32" s="215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0"/>
      <c r="AA32" s="201"/>
      <c r="AB32" s="218"/>
      <c r="AC32" s="221"/>
      <c r="AD32" s="201"/>
      <c r="AE32" s="218"/>
      <c r="AF32" s="224"/>
      <c r="AG32" s="227"/>
      <c r="AH32" s="84"/>
      <c r="AJ32" s="137"/>
      <c r="AK32" s="137"/>
      <c r="BA32" s="84"/>
      <c r="BB32" s="84"/>
      <c r="BC32" s="84"/>
      <c r="BD32" s="84"/>
      <c r="BE32" s="84"/>
      <c r="BF32" s="175"/>
      <c r="BG32" s="175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75"/>
      <c r="BT32" s="175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</row>
    <row r="33" spans="1:142" ht="18" customHeight="1">
      <c r="A33" s="176" t="s">
        <v>155</v>
      </c>
      <c r="B33" s="179" t="str">
        <f>C5</f>
        <v>Ｓｍｉｌｅ</v>
      </c>
      <c r="C33" s="180"/>
      <c r="D33" s="181"/>
      <c r="E33" s="182" t="str">
        <f>IF($CB$89="A",CD91,IF($CB$89="B",CG91,CJ91))</f>
        <v/>
      </c>
      <c r="F33" s="183"/>
      <c r="G33" s="183"/>
      <c r="H33" s="183"/>
      <c r="I33" s="183"/>
      <c r="J33" s="184"/>
      <c r="K33" s="97">
        <f>COUNTIF(L36:L38,"○")</f>
        <v>2</v>
      </c>
      <c r="L33" s="97"/>
      <c r="M33" s="97" t="s">
        <v>67</v>
      </c>
      <c r="N33" s="97"/>
      <c r="O33" s="98">
        <f>COUNTIF(N36:N38,"○")</f>
        <v>0</v>
      </c>
      <c r="P33" s="97">
        <f>COUNTIF(Q36:Q38,"○")</f>
        <v>2</v>
      </c>
      <c r="Q33" s="97"/>
      <c r="R33" s="97" t="s">
        <v>68</v>
      </c>
      <c r="S33" s="97"/>
      <c r="T33" s="98">
        <f>COUNTIF(S36:S38,"○")</f>
        <v>1</v>
      </c>
      <c r="U33" s="97"/>
      <c r="V33" s="97"/>
      <c r="W33" s="97"/>
      <c r="X33" s="97"/>
      <c r="Y33" s="105"/>
      <c r="Z33" s="185">
        <f>COUNTIF(F34:Y34,"○")</f>
        <v>2</v>
      </c>
      <c r="AA33" s="187" t="s">
        <v>30</v>
      </c>
      <c r="AB33" s="188">
        <f>COUNTIF(J35:Y35,"○")</f>
        <v>0</v>
      </c>
      <c r="AC33" s="189">
        <f>IF(AE37=0,10,AC37/AE37)</f>
        <v>4</v>
      </c>
      <c r="AD33" s="190"/>
      <c r="AE33" s="191"/>
      <c r="AF33" s="173">
        <f>SUM(K36:K38,P36:P38)/SUM(O36:O38,T36:T38)</f>
        <v>1.1967213114754098</v>
      </c>
      <c r="AG33" s="174">
        <v>1</v>
      </c>
      <c r="AH33" s="148" t="str">
        <f>B33</f>
        <v>Ｓｍｉｌｅ</v>
      </c>
      <c r="AJ33" s="23">
        <f>SUM(Z33:AB38)</f>
        <v>2</v>
      </c>
      <c r="AK33" s="23">
        <f>AL33-AM33</f>
        <v>0</v>
      </c>
      <c r="AL33" s="23">
        <f>SUM(F33:Y33)</f>
        <v>5</v>
      </c>
      <c r="AM33" s="23">
        <f>SUM(AC37:AE38)</f>
        <v>5</v>
      </c>
      <c r="AS33" s="137">
        <f>RANK(Z33,Z33:Z50,1)</f>
        <v>3</v>
      </c>
      <c r="AT33" s="137">
        <f>RANK(AY33,AY33:AY50,1)</f>
        <v>3</v>
      </c>
      <c r="AU33" s="137">
        <f>RANK(AF33,AF33:AF50,1)</f>
        <v>3</v>
      </c>
      <c r="AV33" s="137">
        <f>AS33*100</f>
        <v>300</v>
      </c>
      <c r="AW33" s="137">
        <f>AT33*10</f>
        <v>30</v>
      </c>
      <c r="AX33" s="137">
        <f>SUM(AU33:AW38)</f>
        <v>333</v>
      </c>
      <c r="AY33" s="137">
        <f>AC33-AE33</f>
        <v>4</v>
      </c>
      <c r="AZ33" s="92"/>
      <c r="BA33" s="63"/>
      <c r="BB33" s="63"/>
      <c r="BC33" s="175"/>
      <c r="BD33" s="175"/>
      <c r="BE33" s="175"/>
      <c r="BF33" s="175"/>
      <c r="BG33" s="175"/>
      <c r="BH33" s="175"/>
      <c r="BI33" s="175"/>
      <c r="BJ33" s="175"/>
      <c r="BK33" s="64"/>
      <c r="BL33" s="64"/>
      <c r="BM33" s="64"/>
      <c r="BN33" s="64"/>
      <c r="BO33" s="64"/>
      <c r="BP33" s="175"/>
      <c r="BQ33" s="175"/>
      <c r="BR33" s="175"/>
      <c r="BS33" s="175"/>
      <c r="BT33" s="175"/>
      <c r="BU33" s="175"/>
      <c r="BV33" s="175"/>
      <c r="BW33" s="175"/>
      <c r="BX33" s="63"/>
      <c r="BY33" s="63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ht="13.5" hidden="1" customHeight="1">
      <c r="A34" s="177"/>
      <c r="B34" s="152"/>
      <c r="C34" s="153"/>
      <c r="D34" s="154"/>
      <c r="E34" s="159"/>
      <c r="F34" s="165"/>
      <c r="G34" s="165"/>
      <c r="H34" s="165"/>
      <c r="I34" s="165"/>
      <c r="J34" s="166"/>
      <c r="K34" s="93" t="str">
        <f>IF(K33&gt;O33,"○","　")</f>
        <v>○</v>
      </c>
      <c r="L34" s="93"/>
      <c r="M34" s="93"/>
      <c r="N34" s="93"/>
      <c r="O34" s="95"/>
      <c r="P34" s="93" t="str">
        <f>IF(P33&gt;T33,"○","　")</f>
        <v>○</v>
      </c>
      <c r="Q34" s="93"/>
      <c r="R34" s="93"/>
      <c r="S34" s="93"/>
      <c r="T34" s="95"/>
      <c r="U34" s="93"/>
      <c r="V34" s="93"/>
      <c r="W34" s="93"/>
      <c r="X34" s="93"/>
      <c r="Y34" s="106"/>
      <c r="Z34" s="186"/>
      <c r="AA34" s="133"/>
      <c r="AB34" s="135"/>
      <c r="AC34" s="141"/>
      <c r="AD34" s="142"/>
      <c r="AE34" s="143"/>
      <c r="AF34" s="145"/>
      <c r="AG34" s="147"/>
      <c r="AH34" s="148"/>
      <c r="AS34" s="137"/>
      <c r="AT34" s="137"/>
      <c r="AU34" s="137"/>
      <c r="AV34" s="137"/>
      <c r="AW34" s="137"/>
      <c r="AX34" s="137"/>
      <c r="AY34" s="137"/>
      <c r="AZ34" s="92"/>
      <c r="BA34" s="63"/>
      <c r="BB34" s="63"/>
      <c r="BC34" s="175"/>
      <c r="BD34" s="175"/>
      <c r="BE34" s="175"/>
      <c r="BF34" s="175"/>
      <c r="BG34" s="175"/>
      <c r="BH34" s="175"/>
      <c r="BI34" s="175"/>
      <c r="BJ34" s="175"/>
      <c r="BK34" s="64"/>
      <c r="BL34" s="64"/>
      <c r="BM34" s="64"/>
      <c r="BN34" s="64"/>
      <c r="BO34" s="64"/>
      <c r="BP34" s="175"/>
      <c r="BQ34" s="175"/>
      <c r="BR34" s="175"/>
      <c r="BS34" s="175"/>
      <c r="BT34" s="175"/>
      <c r="BU34" s="175"/>
      <c r="BV34" s="175"/>
      <c r="BW34" s="175"/>
      <c r="BX34" s="63"/>
      <c r="BY34" s="63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1:142" ht="13.5" hidden="1" customHeight="1">
      <c r="A35" s="177"/>
      <c r="B35" s="152"/>
      <c r="C35" s="153"/>
      <c r="D35" s="154"/>
      <c r="E35" s="159"/>
      <c r="F35" s="165"/>
      <c r="G35" s="165"/>
      <c r="H35" s="165"/>
      <c r="I35" s="165"/>
      <c r="J35" s="166"/>
      <c r="K35" s="93"/>
      <c r="L35" s="93"/>
      <c r="M35" s="93"/>
      <c r="N35" s="93"/>
      <c r="O35" s="95" t="str">
        <f>IF(O33&gt;K33,"○","　")</f>
        <v>　</v>
      </c>
      <c r="P35" s="93"/>
      <c r="Q35" s="93"/>
      <c r="R35" s="93"/>
      <c r="S35" s="93"/>
      <c r="T35" s="95" t="str">
        <f>IF(T33&gt;P33,"○","　")</f>
        <v>　</v>
      </c>
      <c r="U35" s="93"/>
      <c r="V35" s="93"/>
      <c r="W35" s="93"/>
      <c r="X35" s="93"/>
      <c r="Y35" s="106"/>
      <c r="Z35" s="186"/>
      <c r="AA35" s="133"/>
      <c r="AB35" s="135"/>
      <c r="AC35" s="141"/>
      <c r="AD35" s="142"/>
      <c r="AE35" s="143"/>
      <c r="AF35" s="145"/>
      <c r="AG35" s="147"/>
      <c r="AH35" s="148"/>
      <c r="AS35" s="137"/>
      <c r="AT35" s="137"/>
      <c r="AU35" s="137"/>
      <c r="AV35" s="137"/>
      <c r="AW35" s="137"/>
      <c r="AX35" s="137"/>
      <c r="AY35" s="137"/>
      <c r="AZ35" s="92"/>
      <c r="BA35" s="63"/>
      <c r="BB35" s="63"/>
      <c r="BC35" s="175"/>
      <c r="BD35" s="175"/>
      <c r="BE35" s="175"/>
      <c r="BF35" s="175"/>
      <c r="BG35" s="175"/>
      <c r="BH35" s="175"/>
      <c r="BI35" s="175"/>
      <c r="BJ35" s="175"/>
      <c r="BK35" s="64"/>
      <c r="BL35" s="64"/>
      <c r="BM35" s="64"/>
      <c r="BN35" s="64"/>
      <c r="BO35" s="64"/>
      <c r="BP35" s="175"/>
      <c r="BQ35" s="175"/>
      <c r="BR35" s="175"/>
      <c r="BS35" s="175"/>
      <c r="BT35" s="175"/>
      <c r="BU35" s="175"/>
      <c r="BV35" s="175"/>
      <c r="BW35" s="175"/>
      <c r="BX35" s="63"/>
      <c r="BY35" s="63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ht="18" customHeight="1">
      <c r="A36" s="177"/>
      <c r="B36" s="152"/>
      <c r="C36" s="153"/>
      <c r="D36" s="154"/>
      <c r="E36" s="159"/>
      <c r="F36" s="165"/>
      <c r="G36" s="165"/>
      <c r="H36" s="165"/>
      <c r="I36" s="165"/>
      <c r="J36" s="166"/>
      <c r="K36" s="93">
        <f>O11</f>
        <v>16</v>
      </c>
      <c r="L36" s="93" t="str">
        <f>IF(K36&gt;O36,"○","　")</f>
        <v>○</v>
      </c>
      <c r="M36" s="93" t="s">
        <v>30</v>
      </c>
      <c r="N36" s="93" t="str">
        <f>IF(O36&gt;K36,"○","　")</f>
        <v>　</v>
      </c>
      <c r="O36" s="95">
        <f>T11</f>
        <v>14</v>
      </c>
      <c r="P36" s="93">
        <f>O14</f>
        <v>16</v>
      </c>
      <c r="Q36" s="93" t="str">
        <f>IF(P36&gt;T36,"○","　")</f>
        <v>○</v>
      </c>
      <c r="R36" s="93" t="s">
        <v>30</v>
      </c>
      <c r="S36" s="93" t="str">
        <f>IF(T36&gt;P36,"○","　")</f>
        <v>　</v>
      </c>
      <c r="T36" s="95">
        <f>T14</f>
        <v>14</v>
      </c>
      <c r="U36" s="93"/>
      <c r="V36" s="93"/>
      <c r="W36" s="93"/>
      <c r="X36" s="93"/>
      <c r="Y36" s="106"/>
      <c r="Z36" s="186"/>
      <c r="AA36" s="133"/>
      <c r="AB36" s="135"/>
      <c r="AC36" s="141"/>
      <c r="AD36" s="142"/>
      <c r="AE36" s="143"/>
      <c r="AF36" s="145"/>
      <c r="AG36" s="147"/>
      <c r="AH36" s="148"/>
      <c r="AS36" s="137"/>
      <c r="AT36" s="137"/>
      <c r="AU36" s="137"/>
      <c r="AV36" s="137"/>
      <c r="AW36" s="137"/>
      <c r="AX36" s="137"/>
      <c r="AY36" s="137"/>
      <c r="AZ36" s="92"/>
      <c r="BA36" s="63"/>
      <c r="BB36" s="63"/>
      <c r="BC36" s="175"/>
      <c r="BD36" s="175"/>
      <c r="BE36" s="175"/>
      <c r="BF36" s="175"/>
      <c r="BG36" s="175"/>
      <c r="BH36" s="175"/>
      <c r="BI36" s="175"/>
      <c r="BJ36" s="175"/>
      <c r="BK36" s="64"/>
      <c r="BL36" s="64"/>
      <c r="BM36" s="64"/>
      <c r="BN36" s="64"/>
      <c r="BO36" s="64"/>
      <c r="BP36" s="175"/>
      <c r="BQ36" s="175"/>
      <c r="BR36" s="175"/>
      <c r="BS36" s="175"/>
      <c r="BT36" s="175"/>
      <c r="BU36" s="175"/>
      <c r="BV36" s="175"/>
      <c r="BW36" s="175"/>
      <c r="BX36" s="63"/>
      <c r="BY36" s="63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ht="18" customHeight="1">
      <c r="A37" s="177"/>
      <c r="B37" s="152"/>
      <c r="C37" s="153"/>
      <c r="D37" s="154"/>
      <c r="E37" s="159"/>
      <c r="F37" s="165"/>
      <c r="G37" s="165"/>
      <c r="H37" s="165"/>
      <c r="I37" s="165"/>
      <c r="J37" s="166"/>
      <c r="K37" s="93">
        <f>O12</f>
        <v>15</v>
      </c>
      <c r="L37" s="93" t="str">
        <f>IF(K37&gt;O37,"○","　")</f>
        <v>○</v>
      </c>
      <c r="M37" s="93" t="s">
        <v>73</v>
      </c>
      <c r="N37" s="93" t="str">
        <f>IF(O37&gt;K37,"○","　")</f>
        <v>　</v>
      </c>
      <c r="O37" s="95">
        <f>T12</f>
        <v>8</v>
      </c>
      <c r="P37" s="93">
        <f>O15</f>
        <v>11</v>
      </c>
      <c r="Q37" s="93" t="str">
        <f>IF(P37&gt;T37,"○","　")</f>
        <v>　</v>
      </c>
      <c r="R37" s="93" t="s">
        <v>73</v>
      </c>
      <c r="S37" s="93" t="str">
        <f>IF(T37&gt;P37,"○","　")</f>
        <v>○</v>
      </c>
      <c r="T37" s="95">
        <f>T15</f>
        <v>15</v>
      </c>
      <c r="U37" s="93"/>
      <c r="V37" s="93"/>
      <c r="W37" s="93"/>
      <c r="X37" s="93"/>
      <c r="Y37" s="106"/>
      <c r="Z37" s="186"/>
      <c r="AA37" s="133"/>
      <c r="AB37" s="135"/>
      <c r="AC37" s="131">
        <f>SUM(F33,K33,P33)</f>
        <v>4</v>
      </c>
      <c r="AD37" s="133" t="s">
        <v>73</v>
      </c>
      <c r="AE37" s="135">
        <f>SUM(J33,O33,T33)</f>
        <v>1</v>
      </c>
      <c r="AF37" s="145"/>
      <c r="AG37" s="147"/>
      <c r="AH37" s="148"/>
      <c r="AS37" s="137"/>
      <c r="AT37" s="137"/>
      <c r="AU37" s="137"/>
      <c r="AV37" s="137"/>
      <c r="AW37" s="137"/>
      <c r="AX37" s="137"/>
      <c r="AY37" s="137"/>
      <c r="AZ37" s="92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ht="18" customHeight="1">
      <c r="A38" s="177"/>
      <c r="B38" s="155"/>
      <c r="C38" s="156"/>
      <c r="D38" s="157"/>
      <c r="E38" s="160"/>
      <c r="F38" s="168"/>
      <c r="G38" s="168"/>
      <c r="H38" s="168"/>
      <c r="I38" s="168"/>
      <c r="J38" s="169"/>
      <c r="K38" s="93">
        <f>O13</f>
        <v>0</v>
      </c>
      <c r="L38" s="93" t="str">
        <f>IF(K38&gt;O38,"○","　")</f>
        <v>　</v>
      </c>
      <c r="M38" s="93" t="s">
        <v>30</v>
      </c>
      <c r="N38" s="93" t="str">
        <f>IF(O38&gt;K38,"○","　")</f>
        <v>　</v>
      </c>
      <c r="O38" s="95">
        <f>T13</f>
        <v>0</v>
      </c>
      <c r="P38" s="93">
        <f>O16</f>
        <v>15</v>
      </c>
      <c r="Q38" s="93" t="str">
        <f>IF(P38&gt;T38,"○","　")</f>
        <v>○</v>
      </c>
      <c r="R38" s="93" t="s">
        <v>30</v>
      </c>
      <c r="S38" s="93" t="str">
        <f>IF(T38&gt;P38,"○","　")</f>
        <v>　</v>
      </c>
      <c r="T38" s="95">
        <f>T16</f>
        <v>10</v>
      </c>
      <c r="U38" s="93"/>
      <c r="V38" s="93"/>
      <c r="W38" s="93"/>
      <c r="X38" s="93"/>
      <c r="Y38" s="106"/>
      <c r="Z38" s="186"/>
      <c r="AA38" s="133"/>
      <c r="AB38" s="135"/>
      <c r="AC38" s="132"/>
      <c r="AD38" s="134"/>
      <c r="AE38" s="136"/>
      <c r="AF38" s="146"/>
      <c r="AG38" s="147"/>
      <c r="AH38" s="148"/>
      <c r="AS38" s="137"/>
      <c r="AT38" s="137"/>
      <c r="AU38" s="137"/>
      <c r="AV38" s="137"/>
      <c r="AW38" s="137"/>
      <c r="AX38" s="137"/>
      <c r="AY38" s="137"/>
      <c r="AZ38" s="92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ht="18" customHeight="1">
      <c r="A39" s="177"/>
      <c r="B39" s="149" t="str">
        <f>C6</f>
        <v>ドリーム</v>
      </c>
      <c r="C39" s="150"/>
      <c r="D39" s="151"/>
      <c r="E39" s="158" t="str">
        <f>IF($CB$89="A",CD92,IF($CB$89="B",CG92,CJ92))</f>
        <v/>
      </c>
      <c r="F39" s="100">
        <f>COUNTIF(G42:G44,"○")</f>
        <v>0</v>
      </c>
      <c r="G39" s="100"/>
      <c r="H39" s="100" t="str">
        <f>M33</f>
        <v>①</v>
      </c>
      <c r="I39" s="100"/>
      <c r="J39" s="101">
        <f>COUNTIF(I42:I44,"○")</f>
        <v>2</v>
      </c>
      <c r="K39" s="161"/>
      <c r="L39" s="162"/>
      <c r="M39" s="162"/>
      <c r="N39" s="162"/>
      <c r="O39" s="163"/>
      <c r="P39" s="100">
        <f>COUNTIF(Q42:Q44,"○")</f>
        <v>2</v>
      </c>
      <c r="Q39" s="100"/>
      <c r="R39" s="100" t="s">
        <v>69</v>
      </c>
      <c r="S39" s="100"/>
      <c r="T39" s="101">
        <f>COUNTIF(S42:S44,"○")</f>
        <v>0</v>
      </c>
      <c r="U39" s="100"/>
      <c r="V39" s="100"/>
      <c r="W39" s="100"/>
      <c r="X39" s="100"/>
      <c r="Y39" s="107"/>
      <c r="Z39" s="170">
        <f>COUNTIF(F40:Y40,"○")</f>
        <v>1</v>
      </c>
      <c r="AA39" s="171" t="s">
        <v>73</v>
      </c>
      <c r="AB39" s="172">
        <f>COUNTIF(J41:Y41,"○")</f>
        <v>1</v>
      </c>
      <c r="AC39" s="138">
        <f>IF(AE43=0,10,AC43/AE43)</f>
        <v>1</v>
      </c>
      <c r="AD39" s="139"/>
      <c r="AE39" s="140"/>
      <c r="AF39" s="144">
        <f>SUM(F42:F44,P42:P44)/SUM(J42:J44,T42:T44)</f>
        <v>0.96363636363636362</v>
      </c>
      <c r="AG39" s="147">
        <v>2</v>
      </c>
      <c r="AH39" s="148" t="str">
        <f>B39</f>
        <v>ドリーム</v>
      </c>
      <c r="AJ39" s="23">
        <f>SUM(Z39:AB44)</f>
        <v>2</v>
      </c>
      <c r="AK39" s="23">
        <f>AL39-AM39</f>
        <v>0</v>
      </c>
      <c r="AL39" s="23">
        <f>SUM(F39:Y39)</f>
        <v>4</v>
      </c>
      <c r="AM39" s="23">
        <f>SUM(AC43:AE44)</f>
        <v>4</v>
      </c>
      <c r="AS39" s="137">
        <f>RANK(Z39,Z33:Z50,1)</f>
        <v>2</v>
      </c>
      <c r="AT39" s="137">
        <f>RANK(AY39,AY33:AY50,1)</f>
        <v>2</v>
      </c>
      <c r="AU39" s="137">
        <f>RANK(AF39,AF33:AF50,1)</f>
        <v>2</v>
      </c>
      <c r="AV39" s="137">
        <f>AS39*100</f>
        <v>200</v>
      </c>
      <c r="AW39" s="137">
        <f>AT39*10</f>
        <v>20</v>
      </c>
      <c r="AX39" s="137">
        <f>SUM(AU39:AW44)</f>
        <v>222</v>
      </c>
      <c r="AY39" s="137">
        <f>AC39-AE39</f>
        <v>1</v>
      </c>
      <c r="AZ39" s="92"/>
      <c r="BA39" s="63"/>
      <c r="BB39" s="63"/>
      <c r="BC39" s="63"/>
      <c r="BD39" s="84"/>
      <c r="BE39" s="84"/>
      <c r="BF39" s="129"/>
      <c r="BG39" s="129"/>
      <c r="BH39" s="84"/>
      <c r="BI39" s="84"/>
      <c r="BJ39" s="63"/>
      <c r="BK39" s="63"/>
      <c r="BL39" s="63"/>
      <c r="BM39" s="63"/>
      <c r="BN39" s="63"/>
      <c r="BO39" s="63"/>
      <c r="BP39" s="63"/>
      <c r="BQ39" s="84"/>
      <c r="BR39" s="84"/>
      <c r="BS39" s="129"/>
      <c r="BT39" s="129"/>
      <c r="BU39" s="84"/>
      <c r="BV39" s="84"/>
      <c r="BW39" s="63"/>
      <c r="BX39" s="63"/>
      <c r="BY39" s="63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ht="13.5" hidden="1" customHeight="1">
      <c r="A40" s="177"/>
      <c r="B40" s="152"/>
      <c r="C40" s="153"/>
      <c r="D40" s="154"/>
      <c r="E40" s="159"/>
      <c r="F40" s="93" t="str">
        <f>IF(F39&gt;J39,"○","　")</f>
        <v>　</v>
      </c>
      <c r="G40" s="93"/>
      <c r="H40" s="93"/>
      <c r="I40" s="93"/>
      <c r="J40" s="95"/>
      <c r="K40" s="164"/>
      <c r="L40" s="165"/>
      <c r="M40" s="165"/>
      <c r="N40" s="165"/>
      <c r="O40" s="166"/>
      <c r="P40" s="93" t="str">
        <f>IF(P39&gt;T39,"○","　")</f>
        <v>○</v>
      </c>
      <c r="Q40" s="93"/>
      <c r="R40" s="93"/>
      <c r="S40" s="93"/>
      <c r="T40" s="95"/>
      <c r="U40" s="93"/>
      <c r="V40" s="93"/>
      <c r="W40" s="93"/>
      <c r="X40" s="93"/>
      <c r="Y40" s="106"/>
      <c r="Z40" s="170"/>
      <c r="AA40" s="171"/>
      <c r="AB40" s="172"/>
      <c r="AC40" s="141"/>
      <c r="AD40" s="142"/>
      <c r="AE40" s="143"/>
      <c r="AF40" s="145"/>
      <c r="AG40" s="147"/>
      <c r="AH40" s="148"/>
      <c r="AS40" s="137"/>
      <c r="AT40" s="137"/>
      <c r="AU40" s="137"/>
      <c r="AV40" s="137"/>
      <c r="AW40" s="137"/>
      <c r="AX40" s="137"/>
      <c r="AY40" s="137"/>
      <c r="AZ40" s="92"/>
      <c r="BA40" s="63"/>
      <c r="BB40" s="63"/>
      <c r="BC40" s="63"/>
      <c r="BD40" s="84"/>
      <c r="BE40" s="84"/>
      <c r="BF40" s="84"/>
      <c r="BG40" s="84"/>
      <c r="BH40" s="84"/>
      <c r="BI40" s="84"/>
      <c r="BJ40" s="63"/>
      <c r="BK40" s="63"/>
      <c r="BL40" s="63"/>
      <c r="BM40" s="63"/>
      <c r="BN40" s="63"/>
      <c r="BO40" s="63"/>
      <c r="BP40" s="63"/>
      <c r="BQ40" s="84"/>
      <c r="BR40" s="84"/>
      <c r="BS40" s="84"/>
      <c r="BT40" s="84"/>
      <c r="BU40" s="84"/>
      <c r="BV40" s="84"/>
      <c r="BW40" s="63"/>
      <c r="BX40" s="63"/>
      <c r="BY40" s="63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1:142" ht="13.5" hidden="1" customHeight="1">
      <c r="A41" s="177"/>
      <c r="B41" s="152"/>
      <c r="C41" s="153"/>
      <c r="D41" s="154"/>
      <c r="E41" s="159"/>
      <c r="F41" s="93"/>
      <c r="G41" s="93"/>
      <c r="H41" s="93"/>
      <c r="I41" s="93"/>
      <c r="J41" s="95" t="str">
        <f>IF(J39&gt;F39,"○","　")</f>
        <v>○</v>
      </c>
      <c r="K41" s="164"/>
      <c r="L41" s="165"/>
      <c r="M41" s="165"/>
      <c r="N41" s="165"/>
      <c r="O41" s="166"/>
      <c r="P41" s="93"/>
      <c r="Q41" s="93"/>
      <c r="R41" s="93"/>
      <c r="S41" s="93"/>
      <c r="T41" s="95" t="str">
        <f>IF(T39&gt;P39,"○","　")</f>
        <v>　</v>
      </c>
      <c r="U41" s="93"/>
      <c r="V41" s="93"/>
      <c r="W41" s="93"/>
      <c r="X41" s="93"/>
      <c r="Y41" s="106"/>
      <c r="Z41" s="170"/>
      <c r="AA41" s="171"/>
      <c r="AB41" s="172"/>
      <c r="AC41" s="141"/>
      <c r="AD41" s="142"/>
      <c r="AE41" s="143"/>
      <c r="AF41" s="145"/>
      <c r="AG41" s="147"/>
      <c r="AH41" s="148"/>
      <c r="AS41" s="137"/>
      <c r="AT41" s="137"/>
      <c r="AU41" s="137"/>
      <c r="AV41" s="137"/>
      <c r="AW41" s="137"/>
      <c r="AX41" s="137"/>
      <c r="AY41" s="137"/>
      <c r="AZ41" s="92"/>
      <c r="BA41" s="63"/>
      <c r="BB41" s="63"/>
      <c r="BC41" s="63"/>
      <c r="BD41" s="84"/>
      <c r="BE41" s="84"/>
      <c r="BF41" s="84"/>
      <c r="BG41" s="84"/>
      <c r="BH41" s="84"/>
      <c r="BI41" s="84"/>
      <c r="BJ41" s="63"/>
      <c r="BK41" s="63"/>
      <c r="BL41" s="63"/>
      <c r="BM41" s="63"/>
      <c r="BN41" s="63"/>
      <c r="BO41" s="63"/>
      <c r="BP41" s="63"/>
      <c r="BQ41" s="84"/>
      <c r="BR41" s="84"/>
      <c r="BS41" s="84"/>
      <c r="BT41" s="84"/>
      <c r="BU41" s="84"/>
      <c r="BV41" s="84"/>
      <c r="BW41" s="63"/>
      <c r="BX41" s="63"/>
      <c r="BY41" s="63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ht="18" customHeight="1">
      <c r="A42" s="177"/>
      <c r="B42" s="152"/>
      <c r="C42" s="153"/>
      <c r="D42" s="154"/>
      <c r="E42" s="159"/>
      <c r="F42" s="93">
        <f>O36</f>
        <v>14</v>
      </c>
      <c r="G42" s="93" t="str">
        <f>IF(F42&gt;J42,"○","　")</f>
        <v>　</v>
      </c>
      <c r="H42" s="93" t="s">
        <v>30</v>
      </c>
      <c r="I42" s="93" t="str">
        <f>IF(J42&gt;F42,"○","　")</f>
        <v>○</v>
      </c>
      <c r="J42" s="95">
        <f>K36</f>
        <v>16</v>
      </c>
      <c r="K42" s="164"/>
      <c r="L42" s="165"/>
      <c r="M42" s="165"/>
      <c r="N42" s="165"/>
      <c r="O42" s="166"/>
      <c r="P42" s="93">
        <f>O17</f>
        <v>16</v>
      </c>
      <c r="Q42" s="93" t="str">
        <f>IF(P42&gt;T42,"○","　")</f>
        <v>○</v>
      </c>
      <c r="R42" s="93" t="s">
        <v>30</v>
      </c>
      <c r="S42" s="93" t="str">
        <f>IF(T42&gt;P42,"○","　")</f>
        <v>　</v>
      </c>
      <c r="T42" s="95">
        <f>T17</f>
        <v>14</v>
      </c>
      <c r="U42" s="93"/>
      <c r="V42" s="93"/>
      <c r="W42" s="93"/>
      <c r="X42" s="93"/>
      <c r="Y42" s="106"/>
      <c r="Z42" s="170"/>
      <c r="AA42" s="171"/>
      <c r="AB42" s="172"/>
      <c r="AC42" s="141"/>
      <c r="AD42" s="142"/>
      <c r="AE42" s="143"/>
      <c r="AF42" s="145"/>
      <c r="AG42" s="147"/>
      <c r="AH42" s="148"/>
      <c r="AS42" s="137"/>
      <c r="AT42" s="137"/>
      <c r="AU42" s="137"/>
      <c r="AV42" s="137"/>
      <c r="AW42" s="137"/>
      <c r="AX42" s="137"/>
      <c r="AY42" s="137"/>
      <c r="AZ42" s="92"/>
      <c r="BA42" s="129"/>
      <c r="BB42" s="129"/>
      <c r="BC42" s="63"/>
      <c r="BD42" s="84"/>
      <c r="BE42" s="84"/>
      <c r="BF42" s="129"/>
      <c r="BG42" s="129"/>
      <c r="BH42" s="84"/>
      <c r="BI42" s="84"/>
      <c r="BJ42" s="63"/>
      <c r="BK42" s="129"/>
      <c r="BL42" s="129"/>
      <c r="BM42" s="63"/>
      <c r="BN42" s="129"/>
      <c r="BO42" s="129"/>
      <c r="BP42" s="63"/>
      <c r="BQ42" s="84"/>
      <c r="BR42" s="84"/>
      <c r="BS42" s="129"/>
      <c r="BT42" s="129"/>
      <c r="BU42" s="84"/>
      <c r="BV42" s="84"/>
      <c r="BW42" s="63"/>
      <c r="BX42" s="129"/>
      <c r="BY42" s="12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ht="18" customHeight="1">
      <c r="A43" s="177"/>
      <c r="B43" s="152"/>
      <c r="C43" s="153"/>
      <c r="D43" s="154"/>
      <c r="E43" s="159"/>
      <c r="F43" s="93">
        <f>O37</f>
        <v>8</v>
      </c>
      <c r="G43" s="93" t="str">
        <f>IF(F43&gt;J43,"○","　")</f>
        <v>　</v>
      </c>
      <c r="H43" s="93" t="s">
        <v>30</v>
      </c>
      <c r="I43" s="93" t="str">
        <f>IF(J43&gt;F43,"○","　")</f>
        <v>○</v>
      </c>
      <c r="J43" s="95">
        <f>K37</f>
        <v>15</v>
      </c>
      <c r="K43" s="164"/>
      <c r="L43" s="165"/>
      <c r="M43" s="165"/>
      <c r="N43" s="165"/>
      <c r="O43" s="166"/>
      <c r="P43" s="93">
        <f>O18</f>
        <v>15</v>
      </c>
      <c r="Q43" s="93" t="str">
        <f>IF(P43&gt;T43,"○","　")</f>
        <v>○</v>
      </c>
      <c r="R43" s="93" t="s">
        <v>73</v>
      </c>
      <c r="S43" s="93" t="str">
        <f>IF(T43&gt;P43,"○","　")</f>
        <v>　</v>
      </c>
      <c r="T43" s="95">
        <f>T18</f>
        <v>10</v>
      </c>
      <c r="U43" s="93"/>
      <c r="V43" s="93"/>
      <c r="W43" s="93"/>
      <c r="X43" s="93"/>
      <c r="Y43" s="106"/>
      <c r="Z43" s="170"/>
      <c r="AA43" s="171"/>
      <c r="AB43" s="172"/>
      <c r="AC43" s="131">
        <f>SUM(F39,P39)</f>
        <v>2</v>
      </c>
      <c r="AD43" s="133" t="s">
        <v>73</v>
      </c>
      <c r="AE43" s="135">
        <f>SUM(J39,T39)</f>
        <v>2</v>
      </c>
      <c r="AF43" s="145"/>
      <c r="AG43" s="147"/>
      <c r="AH43" s="148"/>
      <c r="AS43" s="137"/>
      <c r="AT43" s="137"/>
      <c r="AU43" s="137"/>
      <c r="AV43" s="137"/>
      <c r="AW43" s="137"/>
      <c r="AX43" s="137"/>
      <c r="AY43" s="137"/>
      <c r="AZ43" s="92"/>
      <c r="BA43" s="129"/>
      <c r="BB43" s="129"/>
      <c r="BC43" s="63"/>
      <c r="BD43" s="84"/>
      <c r="BE43" s="84"/>
      <c r="BF43" s="129"/>
      <c r="BG43" s="129"/>
      <c r="BH43" s="84"/>
      <c r="BI43" s="84"/>
      <c r="BJ43" s="63"/>
      <c r="BK43" s="129"/>
      <c r="BL43" s="129"/>
      <c r="BM43" s="63"/>
      <c r="BN43" s="129"/>
      <c r="BO43" s="129"/>
      <c r="BP43" s="63"/>
      <c r="BQ43" s="84"/>
      <c r="BR43" s="84"/>
      <c r="BS43" s="129"/>
      <c r="BT43" s="129"/>
      <c r="BU43" s="84"/>
      <c r="BV43" s="84"/>
      <c r="BW43" s="63"/>
      <c r="BX43" s="129"/>
      <c r="BY43" s="12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ht="18" customHeight="1">
      <c r="A44" s="177"/>
      <c r="B44" s="155"/>
      <c r="C44" s="156"/>
      <c r="D44" s="157"/>
      <c r="E44" s="160"/>
      <c r="F44" s="93">
        <f>O38</f>
        <v>0</v>
      </c>
      <c r="G44" s="93" t="str">
        <f>IF(F44&gt;J44,"○","　")</f>
        <v>　</v>
      </c>
      <c r="H44" s="93" t="s">
        <v>30</v>
      </c>
      <c r="I44" s="93" t="str">
        <f>IF(J44&gt;F44,"○","　")</f>
        <v>　</v>
      </c>
      <c r="J44" s="95">
        <f>K38</f>
        <v>0</v>
      </c>
      <c r="K44" s="167"/>
      <c r="L44" s="168"/>
      <c r="M44" s="168"/>
      <c r="N44" s="168"/>
      <c r="O44" s="169"/>
      <c r="P44" s="93">
        <f>O19</f>
        <v>0</v>
      </c>
      <c r="Q44" s="93" t="str">
        <f>IF(P44&gt;T44,"○","　")</f>
        <v>　</v>
      </c>
      <c r="R44" s="93" t="s">
        <v>30</v>
      </c>
      <c r="S44" s="93" t="str">
        <f>IF(T44&gt;P44,"○","　")</f>
        <v>　</v>
      </c>
      <c r="T44" s="95">
        <f>T19</f>
        <v>0</v>
      </c>
      <c r="U44" s="93"/>
      <c r="V44" s="93"/>
      <c r="W44" s="93"/>
      <c r="X44" s="93"/>
      <c r="Y44" s="106"/>
      <c r="Z44" s="170"/>
      <c r="AA44" s="171"/>
      <c r="AB44" s="172"/>
      <c r="AC44" s="132"/>
      <c r="AD44" s="134"/>
      <c r="AE44" s="136"/>
      <c r="AF44" s="146"/>
      <c r="AG44" s="147"/>
      <c r="AH44" s="148"/>
      <c r="AS44" s="137"/>
      <c r="AT44" s="137"/>
      <c r="AU44" s="137"/>
      <c r="AV44" s="137"/>
      <c r="AW44" s="137"/>
      <c r="AX44" s="137"/>
      <c r="AY44" s="137"/>
      <c r="AZ44" s="92"/>
      <c r="BA44" s="63"/>
      <c r="BB44" s="63"/>
      <c r="BC44" s="63"/>
      <c r="BD44" s="84"/>
      <c r="BE44" s="84"/>
      <c r="BF44" s="129"/>
      <c r="BG44" s="129"/>
      <c r="BH44" s="84"/>
      <c r="BI44" s="84"/>
      <c r="BJ44" s="63"/>
      <c r="BK44" s="63"/>
      <c r="BL44" s="63"/>
      <c r="BM44" s="63"/>
      <c r="BN44" s="63"/>
      <c r="BO44" s="63"/>
      <c r="BP44" s="63"/>
      <c r="BQ44" s="84"/>
      <c r="BR44" s="84"/>
      <c r="BS44" s="129"/>
      <c r="BT44" s="129"/>
      <c r="BU44" s="84"/>
      <c r="BV44" s="84"/>
      <c r="BW44" s="63"/>
      <c r="BX44" s="63"/>
      <c r="BY44" s="63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ht="18" customHeight="1">
      <c r="A45" s="177"/>
      <c r="B45" s="149" t="str">
        <f>P5</f>
        <v>わかばプラス</v>
      </c>
      <c r="C45" s="150"/>
      <c r="D45" s="151"/>
      <c r="E45" s="158" t="str">
        <f>IF($CB$89="A",CD93,IF($CB$89="B",CG93,CJ93))</f>
        <v/>
      </c>
      <c r="F45" s="100">
        <f>COUNTIF(G48:G50,"○")</f>
        <v>1</v>
      </c>
      <c r="G45" s="100"/>
      <c r="H45" s="100" t="str">
        <f>R33</f>
        <v>③</v>
      </c>
      <c r="I45" s="100"/>
      <c r="J45" s="101">
        <f>COUNTIF(I48:I50,"○")</f>
        <v>2</v>
      </c>
      <c r="K45" s="100">
        <f>COUNTIF(L48:L50,"○")</f>
        <v>0</v>
      </c>
      <c r="L45" s="100"/>
      <c r="M45" s="100" t="str">
        <f>R39</f>
        <v>⑤</v>
      </c>
      <c r="N45" s="100"/>
      <c r="O45" s="101">
        <f>COUNTIF(N48:N50,"○")</f>
        <v>2</v>
      </c>
      <c r="P45" s="161"/>
      <c r="Q45" s="162"/>
      <c r="R45" s="162"/>
      <c r="S45" s="162"/>
      <c r="T45" s="163"/>
      <c r="U45" s="100"/>
      <c r="V45" s="100"/>
      <c r="W45" s="100"/>
      <c r="X45" s="100"/>
      <c r="Y45" s="107"/>
      <c r="Z45" s="170">
        <f>COUNTIF(F46:Y46,"○")</f>
        <v>0</v>
      </c>
      <c r="AA45" s="171" t="s">
        <v>73</v>
      </c>
      <c r="AB45" s="172">
        <f>COUNTIF(J47:Y47,"○")</f>
        <v>2</v>
      </c>
      <c r="AC45" s="138">
        <f>IF(AE49=0,10,AC49/AE49)</f>
        <v>0.25</v>
      </c>
      <c r="AD45" s="139"/>
      <c r="AE45" s="140"/>
      <c r="AF45" s="144">
        <f>SUM(F48:F50,K48:K50)/SUM(J48:J50,O48:O50)</f>
        <v>0.86301369863013699</v>
      </c>
      <c r="AG45" s="147">
        <v>3</v>
      </c>
      <c r="AH45" s="148" t="str">
        <f>B45</f>
        <v>わかばプラス</v>
      </c>
      <c r="AJ45" s="23">
        <f>SUM(Z45:AB50)</f>
        <v>2</v>
      </c>
      <c r="AK45" s="23">
        <f>AL45-AM45</f>
        <v>0</v>
      </c>
      <c r="AL45" s="23">
        <f>SUM(F45:Y45)</f>
        <v>5</v>
      </c>
      <c r="AM45" s="23">
        <f>SUM(AC49:AE50)</f>
        <v>5</v>
      </c>
      <c r="AS45" s="137">
        <f>RANK(Z45,Z33:Z50,1)</f>
        <v>1</v>
      </c>
      <c r="AT45" s="137">
        <f>RANK(AY45,AY33:AY50,1)</f>
        <v>1</v>
      </c>
      <c r="AU45" s="137">
        <f>RANK(AF45,AF33:AF50,1)</f>
        <v>1</v>
      </c>
      <c r="AV45" s="137">
        <f>AS45*100</f>
        <v>100</v>
      </c>
      <c r="AW45" s="137">
        <f>AT45*10</f>
        <v>10</v>
      </c>
      <c r="AX45" s="137">
        <f>SUM(AU45:AW50)</f>
        <v>111</v>
      </c>
      <c r="AY45" s="137">
        <f>AC45-AE45</f>
        <v>0.25</v>
      </c>
      <c r="AZ45" s="92"/>
      <c r="BA45" s="129"/>
      <c r="BB45" s="129"/>
      <c r="BC45" s="129"/>
      <c r="BD45" s="129"/>
      <c r="BE45" s="63"/>
      <c r="BF45" s="63"/>
      <c r="BG45" s="63"/>
      <c r="BH45" s="63"/>
      <c r="BI45" s="129"/>
      <c r="BJ45" s="129"/>
      <c r="BK45" s="129"/>
      <c r="BL45" s="129"/>
      <c r="BM45" s="63"/>
      <c r="BN45" s="130"/>
      <c r="BO45" s="130"/>
      <c r="BP45" s="130"/>
      <c r="BQ45" s="130"/>
      <c r="BR45" s="63"/>
      <c r="BS45" s="63"/>
      <c r="BT45" s="63"/>
      <c r="BU45" s="63"/>
      <c r="BV45" s="129"/>
      <c r="BW45" s="129"/>
      <c r="BX45" s="129"/>
      <c r="BY45" s="129"/>
      <c r="BZ45" s="65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ht="13.5" hidden="1" customHeight="1">
      <c r="A46" s="177"/>
      <c r="B46" s="152"/>
      <c r="C46" s="153"/>
      <c r="D46" s="154"/>
      <c r="E46" s="159"/>
      <c r="F46" s="93" t="str">
        <f>IF(F45&gt;J45,"○","　")</f>
        <v>　</v>
      </c>
      <c r="G46" s="93"/>
      <c r="H46" s="93"/>
      <c r="I46" s="93"/>
      <c r="J46" s="95"/>
      <c r="K46" s="93" t="str">
        <f>IF(K45&gt;O45,"○","　")</f>
        <v>　</v>
      </c>
      <c r="L46" s="93"/>
      <c r="M46" s="93"/>
      <c r="N46" s="93"/>
      <c r="O46" s="95"/>
      <c r="P46" s="164"/>
      <c r="Q46" s="165"/>
      <c r="R46" s="165"/>
      <c r="S46" s="165"/>
      <c r="T46" s="166"/>
      <c r="U46" s="93"/>
      <c r="V46" s="93"/>
      <c r="W46" s="93"/>
      <c r="X46" s="93"/>
      <c r="Y46" s="106"/>
      <c r="Z46" s="170"/>
      <c r="AA46" s="171"/>
      <c r="AB46" s="172"/>
      <c r="AC46" s="141"/>
      <c r="AD46" s="142"/>
      <c r="AE46" s="143"/>
      <c r="AF46" s="145"/>
      <c r="AG46" s="147"/>
      <c r="AH46" s="148"/>
      <c r="AS46" s="137"/>
      <c r="AT46" s="137"/>
      <c r="AU46" s="137"/>
      <c r="AV46" s="137"/>
      <c r="AW46" s="137"/>
      <c r="AX46" s="137"/>
      <c r="AY46" s="137"/>
      <c r="AZ46" s="92"/>
      <c r="BA46" s="129"/>
      <c r="BB46" s="129"/>
      <c r="BC46" s="129"/>
      <c r="BD46" s="129"/>
      <c r="BE46" s="63"/>
      <c r="BF46" s="63"/>
      <c r="BG46" s="63"/>
      <c r="BH46" s="63"/>
      <c r="BI46" s="129"/>
      <c r="BJ46" s="129"/>
      <c r="BK46" s="129"/>
      <c r="BL46" s="129"/>
      <c r="BM46" s="63"/>
      <c r="BN46" s="130"/>
      <c r="BO46" s="130"/>
      <c r="BP46" s="130"/>
      <c r="BQ46" s="130"/>
      <c r="BR46" s="63"/>
      <c r="BS46" s="63"/>
      <c r="BT46" s="63"/>
      <c r="BU46" s="63"/>
      <c r="BV46" s="129"/>
      <c r="BW46" s="129"/>
      <c r="BX46" s="129"/>
      <c r="BY46" s="129"/>
      <c r="BZ46" s="65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1:142" ht="13.5" hidden="1" customHeight="1">
      <c r="A47" s="177"/>
      <c r="B47" s="152"/>
      <c r="C47" s="153"/>
      <c r="D47" s="154"/>
      <c r="E47" s="159"/>
      <c r="F47" s="93"/>
      <c r="G47" s="93"/>
      <c r="H47" s="93"/>
      <c r="I47" s="93"/>
      <c r="J47" s="95" t="str">
        <f>IF(J45&gt;F45,"○","　")</f>
        <v>○</v>
      </c>
      <c r="K47" s="93"/>
      <c r="L47" s="93"/>
      <c r="M47" s="93"/>
      <c r="N47" s="93"/>
      <c r="O47" s="95" t="str">
        <f>IF(O45&gt;K45,"○","　")</f>
        <v>○</v>
      </c>
      <c r="P47" s="164"/>
      <c r="Q47" s="165"/>
      <c r="R47" s="165"/>
      <c r="S47" s="165"/>
      <c r="T47" s="166"/>
      <c r="U47" s="93"/>
      <c r="V47" s="93"/>
      <c r="W47" s="93"/>
      <c r="X47" s="93"/>
      <c r="Y47" s="106"/>
      <c r="Z47" s="170"/>
      <c r="AA47" s="171"/>
      <c r="AB47" s="172"/>
      <c r="AC47" s="141"/>
      <c r="AD47" s="142"/>
      <c r="AE47" s="143"/>
      <c r="AF47" s="145"/>
      <c r="AG47" s="147"/>
      <c r="AH47" s="148"/>
      <c r="AS47" s="137"/>
      <c r="AT47" s="137"/>
      <c r="AU47" s="137"/>
      <c r="AV47" s="137"/>
      <c r="AW47" s="137"/>
      <c r="AX47" s="137"/>
      <c r="AY47" s="137"/>
      <c r="AZ47" s="92"/>
      <c r="BA47" s="129"/>
      <c r="BB47" s="129"/>
      <c r="BC47" s="129"/>
      <c r="BD47" s="129"/>
      <c r="BE47" s="63"/>
      <c r="BF47" s="63"/>
      <c r="BG47" s="63"/>
      <c r="BH47" s="63"/>
      <c r="BI47" s="129"/>
      <c r="BJ47" s="129"/>
      <c r="BK47" s="129"/>
      <c r="BL47" s="129"/>
      <c r="BM47" s="63"/>
      <c r="BN47" s="130"/>
      <c r="BO47" s="130"/>
      <c r="BP47" s="130"/>
      <c r="BQ47" s="130"/>
      <c r="BR47" s="63"/>
      <c r="BS47" s="63"/>
      <c r="BT47" s="63"/>
      <c r="BU47" s="63"/>
      <c r="BV47" s="129"/>
      <c r="BW47" s="129"/>
      <c r="BX47" s="129"/>
      <c r="BY47" s="129"/>
      <c r="BZ47" s="65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ht="18" customHeight="1">
      <c r="A48" s="177"/>
      <c r="B48" s="152"/>
      <c r="C48" s="153"/>
      <c r="D48" s="154"/>
      <c r="E48" s="159"/>
      <c r="F48" s="93">
        <f>T36</f>
        <v>14</v>
      </c>
      <c r="G48" s="93" t="str">
        <f>IF(F48&gt;J48,"○","　")</f>
        <v>　</v>
      </c>
      <c r="H48" s="93" t="s">
        <v>30</v>
      </c>
      <c r="I48" s="93" t="str">
        <f>IF(J48&gt;F48,"○","　")</f>
        <v>○</v>
      </c>
      <c r="J48" s="95">
        <f>P36</f>
        <v>16</v>
      </c>
      <c r="K48" s="93">
        <f>T42</f>
        <v>14</v>
      </c>
      <c r="L48" s="93" t="str">
        <f>IF(K48&gt;O48,"○","　")</f>
        <v>　</v>
      </c>
      <c r="M48" s="93" t="s">
        <v>30</v>
      </c>
      <c r="N48" s="93" t="str">
        <f>IF(O48&gt;K48,"○","　")</f>
        <v>○</v>
      </c>
      <c r="O48" s="95">
        <f>P42</f>
        <v>16</v>
      </c>
      <c r="P48" s="164"/>
      <c r="Q48" s="165"/>
      <c r="R48" s="165"/>
      <c r="S48" s="165"/>
      <c r="T48" s="166"/>
      <c r="U48" s="93"/>
      <c r="V48" s="93"/>
      <c r="W48" s="93"/>
      <c r="X48" s="93"/>
      <c r="Y48" s="106"/>
      <c r="Z48" s="170"/>
      <c r="AA48" s="171"/>
      <c r="AB48" s="172"/>
      <c r="AC48" s="141"/>
      <c r="AD48" s="142"/>
      <c r="AE48" s="143"/>
      <c r="AF48" s="145"/>
      <c r="AG48" s="147"/>
      <c r="AH48" s="148"/>
      <c r="AS48" s="137"/>
      <c r="AT48" s="137"/>
      <c r="AU48" s="137"/>
      <c r="AV48" s="137"/>
      <c r="AW48" s="137"/>
      <c r="AX48" s="137"/>
      <c r="AY48" s="137"/>
      <c r="AZ48" s="92"/>
      <c r="BA48" s="129"/>
      <c r="BB48" s="129"/>
      <c r="BC48" s="129"/>
      <c r="BD48" s="129"/>
      <c r="BE48" s="63"/>
      <c r="BF48" s="63"/>
      <c r="BG48" s="63"/>
      <c r="BH48" s="63"/>
      <c r="BI48" s="129"/>
      <c r="BJ48" s="129"/>
      <c r="BK48" s="129"/>
      <c r="BL48" s="129"/>
      <c r="BM48" s="63"/>
      <c r="BN48" s="130"/>
      <c r="BO48" s="130"/>
      <c r="BP48" s="130"/>
      <c r="BQ48" s="130"/>
      <c r="BR48" s="63"/>
      <c r="BS48" s="63"/>
      <c r="BT48" s="63"/>
      <c r="BU48" s="63"/>
      <c r="BV48" s="129"/>
      <c r="BW48" s="129"/>
      <c r="BX48" s="129"/>
      <c r="BY48" s="129"/>
      <c r="BZ48" s="65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ht="18" customHeight="1">
      <c r="A49" s="177"/>
      <c r="B49" s="152"/>
      <c r="C49" s="153"/>
      <c r="D49" s="154"/>
      <c r="E49" s="159"/>
      <c r="F49" s="93">
        <f>T37</f>
        <v>15</v>
      </c>
      <c r="G49" s="93" t="str">
        <f>IF(F49&gt;J49,"○","　")</f>
        <v>○</v>
      </c>
      <c r="H49" s="93" t="s">
        <v>30</v>
      </c>
      <c r="I49" s="93" t="str">
        <f>IF(J49&gt;F49,"○","　")</f>
        <v>　</v>
      </c>
      <c r="J49" s="95">
        <f>P37</f>
        <v>11</v>
      </c>
      <c r="K49" s="93">
        <f>T43</f>
        <v>10</v>
      </c>
      <c r="L49" s="93" t="str">
        <f>IF(K49&gt;O49,"○","　")</f>
        <v>　</v>
      </c>
      <c r="M49" s="93" t="s">
        <v>73</v>
      </c>
      <c r="N49" s="93" t="str">
        <f>IF(O49&gt;K49,"○","　")</f>
        <v>○</v>
      </c>
      <c r="O49" s="95">
        <f>P43</f>
        <v>15</v>
      </c>
      <c r="P49" s="164"/>
      <c r="Q49" s="165"/>
      <c r="R49" s="165"/>
      <c r="S49" s="165"/>
      <c r="T49" s="166"/>
      <c r="U49" s="93"/>
      <c r="V49" s="93"/>
      <c r="W49" s="93"/>
      <c r="X49" s="93"/>
      <c r="Y49" s="106"/>
      <c r="Z49" s="170"/>
      <c r="AA49" s="171"/>
      <c r="AB49" s="172"/>
      <c r="AC49" s="131">
        <f>SUM(F45,K45)</f>
        <v>1</v>
      </c>
      <c r="AD49" s="133" t="s">
        <v>73</v>
      </c>
      <c r="AE49" s="135">
        <f>SUM(J45,O45)</f>
        <v>4</v>
      </c>
      <c r="AF49" s="145"/>
      <c r="AG49" s="147"/>
      <c r="AH49" s="148"/>
      <c r="AS49" s="137"/>
      <c r="AT49" s="137"/>
      <c r="AU49" s="137"/>
      <c r="AV49" s="137"/>
      <c r="AW49" s="137"/>
      <c r="AX49" s="137"/>
      <c r="AY49" s="137"/>
      <c r="AZ49" s="92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ht="18" customHeight="1">
      <c r="A50" s="178"/>
      <c r="B50" s="155"/>
      <c r="C50" s="156"/>
      <c r="D50" s="157"/>
      <c r="E50" s="160"/>
      <c r="F50" s="94">
        <f>T38</f>
        <v>10</v>
      </c>
      <c r="G50" s="94" t="str">
        <f>IF(F50&gt;J50,"○","　")</f>
        <v>　</v>
      </c>
      <c r="H50" s="94" t="s">
        <v>30</v>
      </c>
      <c r="I50" s="94" t="str">
        <f>IF(J50&gt;F50,"○","　")</f>
        <v>○</v>
      </c>
      <c r="J50" s="96">
        <f>P38</f>
        <v>15</v>
      </c>
      <c r="K50" s="94">
        <f>T44</f>
        <v>0</v>
      </c>
      <c r="L50" s="94" t="str">
        <f>IF(K50&gt;O50,"○","　")</f>
        <v>　</v>
      </c>
      <c r="M50" s="94" t="s">
        <v>73</v>
      </c>
      <c r="N50" s="94" t="str">
        <f>IF(O50&gt;K50,"○","　")</f>
        <v>　</v>
      </c>
      <c r="O50" s="96">
        <f>P44</f>
        <v>0</v>
      </c>
      <c r="P50" s="167"/>
      <c r="Q50" s="168"/>
      <c r="R50" s="168"/>
      <c r="S50" s="168"/>
      <c r="T50" s="169"/>
      <c r="U50" s="94"/>
      <c r="V50" s="94"/>
      <c r="W50" s="94"/>
      <c r="X50" s="94"/>
      <c r="Y50" s="108"/>
      <c r="Z50" s="170"/>
      <c r="AA50" s="171"/>
      <c r="AB50" s="172"/>
      <c r="AC50" s="132"/>
      <c r="AD50" s="134"/>
      <c r="AE50" s="136"/>
      <c r="AF50" s="146"/>
      <c r="AG50" s="147"/>
      <c r="AH50" s="148"/>
      <c r="AS50" s="137"/>
      <c r="AT50" s="137"/>
      <c r="AU50" s="137"/>
      <c r="AV50" s="137"/>
      <c r="AW50" s="137"/>
      <c r="AX50" s="137"/>
      <c r="AY50" s="137"/>
      <c r="AZ50" s="92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1:142">
      <c r="J51" s="66"/>
      <c r="K51" s="66"/>
    </row>
    <row r="52" spans="1:142" ht="13.5" hidden="1" customHeight="1">
      <c r="F52" s="86">
        <v>1</v>
      </c>
      <c r="G52" s="86"/>
      <c r="H52" s="86">
        <v>2</v>
      </c>
      <c r="I52" s="86"/>
      <c r="J52" s="68"/>
      <c r="K52" s="68"/>
      <c r="L52" s="86"/>
      <c r="M52" s="86">
        <v>5</v>
      </c>
      <c r="N52" s="86"/>
      <c r="O52" s="86">
        <v>6</v>
      </c>
      <c r="P52" s="86">
        <v>7</v>
      </c>
      <c r="Q52" s="86">
        <v>6</v>
      </c>
      <c r="R52" s="86">
        <v>8</v>
      </c>
      <c r="AJ52" s="23">
        <v>12</v>
      </c>
    </row>
    <row r="53" spans="1:142" ht="13.5" hidden="1" customHeight="1">
      <c r="F53" s="86">
        <f>SUM(K36:K38,O36:O38)</f>
        <v>53</v>
      </c>
      <c r="G53" s="86" t="e">
        <f>SUM(#REF!)</f>
        <v>#REF!</v>
      </c>
      <c r="H53" s="86">
        <f>SUM(U48:U50,Y48:Y50)</f>
        <v>0</v>
      </c>
      <c r="I53" s="86" t="e">
        <f>SUM(#REF!)</f>
        <v>#REF!</v>
      </c>
      <c r="J53" s="86">
        <f>SUM(P42:P44,T42:T44)</f>
        <v>55</v>
      </c>
      <c r="K53" s="86">
        <f>SUM(U36:U38,Y36:Y38)</f>
        <v>0</v>
      </c>
      <c r="L53" s="86" t="e">
        <f>SUM(#REF!)</f>
        <v>#REF!</v>
      </c>
      <c r="M53" s="86">
        <f>SUM(U42:U44,Y42:Y44)</f>
        <v>0</v>
      </c>
      <c r="N53" s="86" t="e">
        <f>SUM(#REF!)</f>
        <v>#REF!</v>
      </c>
      <c r="O53" s="86">
        <f>SUM(P36:P38,T36:T38)</f>
        <v>81</v>
      </c>
      <c r="P53" s="86">
        <f>SUM(BD42:BD44,BI42:BI44)</f>
        <v>0</v>
      </c>
      <c r="Q53" s="86">
        <f>SUM(R36:R38,V36:V38)</f>
        <v>0</v>
      </c>
      <c r="R53" s="86">
        <f>SUM(BQ42:BQ44,BV42:BV44)</f>
        <v>0</v>
      </c>
      <c r="AJ53" s="23">
        <f>SUM(AJ33:AJ50)</f>
        <v>6</v>
      </c>
    </row>
    <row r="54" spans="1:142" ht="13.5" hidden="1" customHeight="1"/>
    <row r="55" spans="1:142" ht="13.5" hidden="1" customHeight="1"/>
    <row r="56" spans="1:142" ht="13.5" hidden="1" customHeight="1"/>
    <row r="57" spans="1:142" ht="13.5" hidden="1" customHeight="1"/>
    <row r="58" spans="1:142" ht="13.5" hidden="1" customHeight="1"/>
    <row r="59" spans="1:142" ht="13.5" hidden="1" customHeight="1"/>
    <row r="60" spans="1:142" ht="13.5" hidden="1" customHeight="1"/>
    <row r="61" spans="1:142" ht="13.5" hidden="1" customHeight="1"/>
    <row r="62" spans="1:142" ht="13.5" hidden="1" customHeight="1"/>
    <row r="63" spans="1:142" ht="13.5" hidden="1" customHeight="1"/>
    <row r="64" spans="1:14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spans="1:138" ht="13.5" hidden="1" customHeight="1"/>
    <row r="82" spans="1:138" ht="13.5" hidden="1" customHeight="1"/>
    <row r="83" spans="1:138" ht="13.5" hidden="1" customHeight="1"/>
    <row r="84" spans="1:138" ht="13.5" hidden="1" customHeight="1"/>
    <row r="85" spans="1:138" ht="13.5" hidden="1" customHeight="1"/>
    <row r="86" spans="1:138" ht="13.5" hidden="1" customHeight="1"/>
    <row r="87" spans="1:138" hidden="1">
      <c r="CB87" s="23" t="s">
        <v>76</v>
      </c>
      <c r="CE87" s="23" t="s">
        <v>77</v>
      </c>
      <c r="CH87" s="23" t="s">
        <v>78</v>
      </c>
    </row>
    <row r="88" spans="1:138" hidden="1">
      <c r="F88" s="86">
        <v>1</v>
      </c>
      <c r="G88" s="86"/>
      <c r="H88" s="86">
        <v>2</v>
      </c>
      <c r="I88" s="86"/>
      <c r="J88" s="86">
        <v>3</v>
      </c>
      <c r="K88" s="86">
        <v>4</v>
      </c>
      <c r="L88" s="86"/>
      <c r="M88" s="86">
        <v>5</v>
      </c>
      <c r="N88" s="86"/>
      <c r="O88" s="86">
        <v>6</v>
      </c>
      <c r="P88" s="86">
        <v>7</v>
      </c>
      <c r="Q88" s="86">
        <v>6</v>
      </c>
      <c r="R88" s="86">
        <v>8</v>
      </c>
      <c r="CB88" s="23" t="s">
        <v>27</v>
      </c>
      <c r="CE88" s="23" t="s">
        <v>27</v>
      </c>
      <c r="CH88" s="23" t="s">
        <v>27</v>
      </c>
    </row>
    <row r="89" spans="1:138" hidden="1">
      <c r="F89" s="86">
        <f t="shared" ref="F89:P89" si="2">F53</f>
        <v>53</v>
      </c>
      <c r="G89" s="86" t="e">
        <f t="shared" si="2"/>
        <v>#REF!</v>
      </c>
      <c r="H89" s="86">
        <f t="shared" si="2"/>
        <v>0</v>
      </c>
      <c r="I89" s="86" t="e">
        <f t="shared" si="2"/>
        <v>#REF!</v>
      </c>
      <c r="J89" s="86">
        <f t="shared" si="2"/>
        <v>55</v>
      </c>
      <c r="K89" s="86">
        <f t="shared" si="2"/>
        <v>0</v>
      </c>
      <c r="L89" s="86" t="e">
        <f t="shared" si="2"/>
        <v>#REF!</v>
      </c>
      <c r="M89" s="86">
        <f t="shared" si="2"/>
        <v>0</v>
      </c>
      <c r="N89" s="86" t="e">
        <f t="shared" si="2"/>
        <v>#REF!</v>
      </c>
      <c r="O89" s="86">
        <f t="shared" si="2"/>
        <v>81</v>
      </c>
      <c r="P89" s="86">
        <f t="shared" si="2"/>
        <v>0</v>
      </c>
      <c r="R89" s="86">
        <f>R53</f>
        <v>0</v>
      </c>
      <c r="CB89" s="92" t="str">
        <f>IF(CB90&lt;7,"A",IF(CB90&gt;12,"C","B"))</f>
        <v>A</v>
      </c>
      <c r="CC89" s="92"/>
      <c r="CD89" s="92"/>
      <c r="CE89" s="92"/>
      <c r="CF89" s="92"/>
      <c r="CG89" s="92"/>
      <c r="CH89" s="92"/>
      <c r="CI89" s="92"/>
      <c r="CJ89" s="92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1:138" hidden="1">
      <c r="CB90" s="92">
        <f>B27</f>
        <v>0</v>
      </c>
      <c r="CC90" s="92"/>
      <c r="CD90" s="92"/>
      <c r="CE90" s="92">
        <f>CB90</f>
        <v>0</v>
      </c>
      <c r="CF90" s="92"/>
      <c r="CG90" s="92"/>
      <c r="CH90" s="92">
        <f>CB90</f>
        <v>0</v>
      </c>
      <c r="CI90" s="92"/>
      <c r="CJ90" s="92"/>
      <c r="CL90" s="69"/>
      <c r="CM90" s="69">
        <v>1</v>
      </c>
      <c r="CN90" s="69"/>
      <c r="CO90" s="69"/>
      <c r="CP90" s="69">
        <v>2</v>
      </c>
      <c r="CQ90" s="69"/>
      <c r="CR90" s="69"/>
      <c r="CS90" s="69">
        <v>3</v>
      </c>
      <c r="CT90" s="69"/>
      <c r="CU90" s="69"/>
      <c r="CV90" s="69">
        <v>4</v>
      </c>
      <c r="CW90" s="69"/>
      <c r="CX90" s="69"/>
      <c r="CY90" s="69">
        <v>5</v>
      </c>
      <c r="CZ90" s="69"/>
      <c r="DA90" s="69"/>
      <c r="DB90" s="69">
        <v>6</v>
      </c>
      <c r="DC90" s="69"/>
      <c r="DD90" s="69"/>
      <c r="DE90" s="69">
        <v>7</v>
      </c>
      <c r="DF90" s="69"/>
      <c r="DG90" s="69"/>
      <c r="DH90" s="69">
        <v>8</v>
      </c>
      <c r="DI90" s="69"/>
      <c r="DJ90" s="69"/>
      <c r="DK90" s="69">
        <v>9</v>
      </c>
      <c r="DL90" s="69"/>
      <c r="DM90" s="69"/>
      <c r="DN90" s="69">
        <v>10</v>
      </c>
      <c r="DO90" s="69"/>
      <c r="DP90" s="69"/>
      <c r="DQ90" s="69">
        <v>11</v>
      </c>
      <c r="DR90" s="69"/>
      <c r="DS90" s="69"/>
      <c r="DT90" s="69">
        <v>12</v>
      </c>
      <c r="DU90" s="69"/>
      <c r="DV90" s="69"/>
      <c r="DW90" s="69">
        <v>13</v>
      </c>
      <c r="DX90" s="69"/>
      <c r="DY90" s="69"/>
      <c r="DZ90" s="69">
        <v>14</v>
      </c>
      <c r="EA90" s="69"/>
      <c r="EB90" s="69"/>
      <c r="EC90" s="69">
        <v>15</v>
      </c>
      <c r="ED90" s="69"/>
      <c r="EE90" s="69"/>
      <c r="EF90" s="69">
        <v>16</v>
      </c>
      <c r="EG90" s="69"/>
      <c r="EH90" s="69"/>
    </row>
    <row r="91" spans="1:138" hidden="1">
      <c r="CA91" s="23">
        <v>1</v>
      </c>
      <c r="CB91" s="69" t="str">
        <f t="shared" ref="CB91:CD93" si="3">IF($CB$90=1,CM91,IF($CB$90=2,CP91,IF($CB$90=3,CS91,IF($CB$90=4,CV91,IF($CB$90=5,CY91,IF($CB$90=6,DB91,""))))))</f>
        <v/>
      </c>
      <c r="CC91" s="69" t="str">
        <f t="shared" si="3"/>
        <v/>
      </c>
      <c r="CD91" s="69" t="str">
        <f t="shared" si="3"/>
        <v/>
      </c>
      <c r="CE91" s="69" t="str">
        <f t="shared" ref="CE91:CG93" si="4">IF($CB$90=7,DE91,IF($CB$90=8,DH91,IF($CB$90=9,DK91,IF($CB$90=10,DN91,IF($CB$90=11,DQ91,IF($CB$90=12,DT91,""))))))</f>
        <v/>
      </c>
      <c r="CF91" s="69" t="str">
        <f t="shared" si="4"/>
        <v/>
      </c>
      <c r="CG91" s="69" t="str">
        <f t="shared" si="4"/>
        <v/>
      </c>
      <c r="CH91" s="69" t="str">
        <f t="shared" ref="CH91:CJ93" si="5">IF($CB$90=13,DW91,IF($CB$90=14,DZ91,IF($CB$90=15,EC91,IF($CB$90=16,EF91,""))))</f>
        <v/>
      </c>
      <c r="CI91" s="69" t="str">
        <f t="shared" si="5"/>
        <v/>
      </c>
      <c r="CJ91" s="69" t="str">
        <f t="shared" si="5"/>
        <v/>
      </c>
      <c r="CL91" s="69"/>
      <c r="CM91" s="69">
        <v>1</v>
      </c>
      <c r="CN91" s="69" t="s">
        <v>79</v>
      </c>
      <c r="CO91" s="69" t="s">
        <v>80</v>
      </c>
      <c r="CP91" s="69">
        <v>1</v>
      </c>
      <c r="CQ91" s="69" t="s">
        <v>81</v>
      </c>
      <c r="CR91" s="69" t="s">
        <v>82</v>
      </c>
      <c r="CS91" s="69">
        <v>1</v>
      </c>
      <c r="CT91" s="69" t="s">
        <v>83</v>
      </c>
      <c r="CU91" s="69" t="s">
        <v>82</v>
      </c>
      <c r="CV91" s="69">
        <v>1</v>
      </c>
      <c r="CW91" s="69" t="s">
        <v>84</v>
      </c>
      <c r="CX91" s="69" t="s">
        <v>85</v>
      </c>
      <c r="CY91" s="69">
        <v>1</v>
      </c>
      <c r="CZ91" s="69" t="s">
        <v>86</v>
      </c>
      <c r="DA91" s="69" t="s">
        <v>87</v>
      </c>
      <c r="DB91" s="69" t="s">
        <v>88</v>
      </c>
      <c r="DC91" s="69" t="s">
        <v>89</v>
      </c>
      <c r="DD91" s="69" t="s">
        <v>90</v>
      </c>
      <c r="DE91" s="69" t="s">
        <v>91</v>
      </c>
      <c r="DF91" s="69" t="s">
        <v>81</v>
      </c>
      <c r="DG91" s="69" t="s">
        <v>82</v>
      </c>
      <c r="DH91" s="69" t="s">
        <v>92</v>
      </c>
      <c r="DI91" s="69" t="s">
        <v>93</v>
      </c>
      <c r="DJ91" s="69" t="s">
        <v>94</v>
      </c>
      <c r="DK91" s="69" t="s">
        <v>95</v>
      </c>
      <c r="DL91" s="69" t="s">
        <v>93</v>
      </c>
      <c r="DM91" s="69" t="s">
        <v>94</v>
      </c>
      <c r="DN91" s="69" t="s">
        <v>96</v>
      </c>
      <c r="DO91" s="69" t="s">
        <v>97</v>
      </c>
      <c r="DP91" s="69" t="s">
        <v>90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 t="s">
        <v>96</v>
      </c>
      <c r="DX91" s="69" t="s">
        <v>97</v>
      </c>
      <c r="DY91" s="69" t="s">
        <v>90</v>
      </c>
      <c r="DZ91" s="69">
        <v>0</v>
      </c>
      <c r="EA91" s="69">
        <v>0</v>
      </c>
      <c r="EB91" s="69">
        <v>0</v>
      </c>
      <c r="EC91" s="69">
        <v>0</v>
      </c>
      <c r="ED91" s="69">
        <v>0</v>
      </c>
      <c r="EE91" s="69">
        <v>0</v>
      </c>
      <c r="EF91" s="69">
        <v>0</v>
      </c>
      <c r="EG91" s="69">
        <v>0</v>
      </c>
      <c r="EH91" s="69">
        <v>0</v>
      </c>
    </row>
    <row r="92" spans="1:138" hidden="1">
      <c r="CA92" s="23">
        <v>2</v>
      </c>
      <c r="CB92" s="69" t="str">
        <f t="shared" si="3"/>
        <v/>
      </c>
      <c r="CC92" s="69" t="str">
        <f t="shared" si="3"/>
        <v/>
      </c>
      <c r="CD92" s="69" t="str">
        <f t="shared" si="3"/>
        <v/>
      </c>
      <c r="CE92" s="69" t="str">
        <f t="shared" si="4"/>
        <v/>
      </c>
      <c r="CF92" s="69" t="str">
        <f t="shared" si="4"/>
        <v/>
      </c>
      <c r="CG92" s="69" t="str">
        <f t="shared" si="4"/>
        <v/>
      </c>
      <c r="CH92" s="69" t="str">
        <f t="shared" si="5"/>
        <v/>
      </c>
      <c r="CI92" s="69" t="str">
        <f t="shared" si="5"/>
        <v/>
      </c>
      <c r="CJ92" s="69" t="str">
        <f t="shared" si="5"/>
        <v/>
      </c>
      <c r="CL92" s="69"/>
      <c r="CM92" s="69">
        <v>2</v>
      </c>
      <c r="CN92" s="69" t="s">
        <v>98</v>
      </c>
      <c r="CO92" s="69" t="s">
        <v>90</v>
      </c>
      <c r="CP92" s="69">
        <v>2</v>
      </c>
      <c r="CQ92" s="69" t="s">
        <v>97</v>
      </c>
      <c r="CR92" s="69" t="s">
        <v>90</v>
      </c>
      <c r="CS92" s="69">
        <v>2</v>
      </c>
      <c r="CT92" s="69" t="s">
        <v>99</v>
      </c>
      <c r="CU92" s="69" t="s">
        <v>82</v>
      </c>
      <c r="CV92" s="69">
        <v>2</v>
      </c>
      <c r="CW92" s="69" t="s">
        <v>100</v>
      </c>
      <c r="CX92" s="69" t="s">
        <v>82</v>
      </c>
      <c r="CY92" s="69">
        <v>2</v>
      </c>
      <c r="CZ92" s="69" t="s">
        <v>101</v>
      </c>
      <c r="DA92" s="69" t="s">
        <v>102</v>
      </c>
      <c r="DB92" s="69" t="s">
        <v>103</v>
      </c>
      <c r="DC92" s="69" t="s">
        <v>104</v>
      </c>
      <c r="DD92" s="69" t="s">
        <v>82</v>
      </c>
      <c r="DE92" s="69" t="s">
        <v>105</v>
      </c>
      <c r="DF92" s="69" t="s">
        <v>79</v>
      </c>
      <c r="DG92" s="69" t="s">
        <v>80</v>
      </c>
      <c r="DH92" s="69" t="s">
        <v>106</v>
      </c>
      <c r="DI92" s="69" t="s">
        <v>79</v>
      </c>
      <c r="DJ92" s="69" t="s">
        <v>80</v>
      </c>
      <c r="DK92" s="69" t="s">
        <v>107</v>
      </c>
      <c r="DL92" s="69" t="s">
        <v>108</v>
      </c>
      <c r="DM92" s="69" t="s">
        <v>80</v>
      </c>
      <c r="DN92" s="69" t="s">
        <v>109</v>
      </c>
      <c r="DO92" s="69" t="s">
        <v>110</v>
      </c>
      <c r="DP92" s="69" t="s">
        <v>111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 t="s">
        <v>109</v>
      </c>
      <c r="DX92" s="69" t="s">
        <v>110</v>
      </c>
      <c r="DY92" s="69" t="s">
        <v>111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69">
        <v>0</v>
      </c>
      <c r="EH92" s="69">
        <v>0</v>
      </c>
    </row>
    <row r="93" spans="1:138" hidden="1">
      <c r="CA93" s="23">
        <v>3</v>
      </c>
      <c r="CB93" s="69" t="str">
        <f t="shared" si="3"/>
        <v/>
      </c>
      <c r="CC93" s="69" t="str">
        <f t="shared" si="3"/>
        <v/>
      </c>
      <c r="CD93" s="69" t="str">
        <f t="shared" si="3"/>
        <v/>
      </c>
      <c r="CE93" s="69" t="str">
        <f t="shared" si="4"/>
        <v/>
      </c>
      <c r="CF93" s="69" t="str">
        <f t="shared" si="4"/>
        <v/>
      </c>
      <c r="CG93" s="69" t="str">
        <f t="shared" si="4"/>
        <v/>
      </c>
      <c r="CH93" s="69" t="str">
        <f t="shared" si="5"/>
        <v/>
      </c>
      <c r="CI93" s="69" t="str">
        <f t="shared" si="5"/>
        <v/>
      </c>
      <c r="CJ93" s="69" t="str">
        <f t="shared" si="5"/>
        <v/>
      </c>
      <c r="CL93" s="69"/>
      <c r="CM93" s="69">
        <v>3</v>
      </c>
      <c r="CN93" s="69" t="s">
        <v>112</v>
      </c>
      <c r="CO93" s="69" t="s">
        <v>113</v>
      </c>
      <c r="CP93" s="69">
        <v>3</v>
      </c>
      <c r="CQ93" s="69" t="s">
        <v>114</v>
      </c>
      <c r="CR93" s="69" t="s">
        <v>113</v>
      </c>
      <c r="CS93" s="69">
        <v>3</v>
      </c>
      <c r="CT93" s="69" t="s">
        <v>115</v>
      </c>
      <c r="CU93" s="69" t="s">
        <v>116</v>
      </c>
      <c r="CV93" s="69">
        <v>3</v>
      </c>
      <c r="CW93" s="69" t="s">
        <v>117</v>
      </c>
      <c r="CX93" s="69" t="s">
        <v>87</v>
      </c>
      <c r="CY93" s="69">
        <v>3</v>
      </c>
      <c r="CZ93" s="69" t="s">
        <v>118</v>
      </c>
      <c r="DA93" s="69" t="s">
        <v>80</v>
      </c>
      <c r="DB93" s="69" t="s">
        <v>119</v>
      </c>
      <c r="DC93" s="69" t="s">
        <v>120</v>
      </c>
      <c r="DD93" s="69" t="s">
        <v>82</v>
      </c>
      <c r="DE93" s="69" t="s">
        <v>121</v>
      </c>
      <c r="DF93" s="69" t="s">
        <v>122</v>
      </c>
      <c r="DG93" s="69" t="s">
        <v>87</v>
      </c>
      <c r="DH93" s="69" t="s">
        <v>123</v>
      </c>
      <c r="DI93" s="69" t="s">
        <v>124</v>
      </c>
      <c r="DJ93" s="69" t="s">
        <v>116</v>
      </c>
      <c r="DK93" s="69" t="s">
        <v>125</v>
      </c>
      <c r="DL93" s="69" t="s">
        <v>126</v>
      </c>
      <c r="DM93" s="69" t="s">
        <v>127</v>
      </c>
      <c r="DN93" s="69" t="s">
        <v>128</v>
      </c>
      <c r="DO93" s="69" t="s">
        <v>110</v>
      </c>
      <c r="DP93" s="69" t="s">
        <v>111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 t="s">
        <v>128</v>
      </c>
      <c r="DX93" s="69" t="s">
        <v>110</v>
      </c>
      <c r="DY93" s="69" t="s">
        <v>111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</row>
    <row r="94" spans="1:138" s="59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CB94" s="63"/>
      <c r="CC94" s="63"/>
      <c r="CD94" s="63"/>
      <c r="CE94" s="63"/>
      <c r="CF94" s="63"/>
      <c r="CG94" s="63"/>
      <c r="CH94" s="63"/>
      <c r="CI94" s="63"/>
      <c r="CJ94" s="63"/>
    </row>
    <row r="95" spans="1:138">
      <c r="CA95" s="23" t="s">
        <v>129</v>
      </c>
      <c r="CB95" s="69" t="s">
        <v>130</v>
      </c>
      <c r="CC95" s="69"/>
      <c r="CD95" s="69"/>
      <c r="CE95" s="69" t="s">
        <v>130</v>
      </c>
      <c r="CF95" s="69"/>
      <c r="CG95" s="69"/>
      <c r="CH95" s="69" t="s">
        <v>130</v>
      </c>
      <c r="CI95" s="69"/>
      <c r="CJ95" s="69"/>
    </row>
    <row r="96" spans="1:138" ht="13.5" customHeight="1">
      <c r="CA96" s="23" t="s">
        <v>131</v>
      </c>
      <c r="CB96" s="69" t="s">
        <v>130</v>
      </c>
      <c r="CC96" s="69"/>
      <c r="CD96" s="69"/>
      <c r="CE96" s="69" t="s">
        <v>130</v>
      </c>
      <c r="CF96" s="69"/>
      <c r="CG96" s="69"/>
      <c r="CH96" s="69" t="s">
        <v>130</v>
      </c>
      <c r="CI96" s="69"/>
      <c r="CJ96" s="69"/>
    </row>
    <row r="97" spans="79:88">
      <c r="CA97" s="23" t="s">
        <v>132</v>
      </c>
      <c r="CB97" s="69" t="s">
        <v>130</v>
      </c>
      <c r="CC97" s="69"/>
      <c r="CD97" s="69"/>
      <c r="CE97" s="69" t="s">
        <v>130</v>
      </c>
      <c r="CF97" s="69"/>
      <c r="CG97" s="69"/>
      <c r="CH97" s="69" t="s">
        <v>130</v>
      </c>
      <c r="CI97" s="69"/>
      <c r="CJ97" s="69"/>
    </row>
    <row r="98" spans="79:88">
      <c r="CA98" s="23" t="s">
        <v>133</v>
      </c>
      <c r="CB98" s="69" t="s">
        <v>130</v>
      </c>
      <c r="CC98" s="69"/>
      <c r="CD98" s="69"/>
      <c r="CE98" s="69" t="s">
        <v>130</v>
      </c>
      <c r="CF98" s="69"/>
      <c r="CG98" s="69"/>
      <c r="CH98" s="69" t="s">
        <v>130</v>
      </c>
      <c r="CI98" s="69"/>
      <c r="CJ98" s="69"/>
    </row>
    <row r="99" spans="79:88">
      <c r="CA99" s="23" t="s">
        <v>134</v>
      </c>
      <c r="CB99" s="69" t="s">
        <v>130</v>
      </c>
      <c r="CC99" s="69"/>
      <c r="CD99" s="69"/>
      <c r="CE99" s="69" t="s">
        <v>130</v>
      </c>
      <c r="CF99" s="69"/>
      <c r="CG99" s="69"/>
      <c r="CH99" s="69" t="s">
        <v>130</v>
      </c>
      <c r="CI99" s="69"/>
      <c r="CJ99" s="69"/>
    </row>
  </sheetData>
  <mergeCells count="181">
    <mergeCell ref="BI45:BL48"/>
    <mergeCell ref="BN45:BQ48"/>
    <mergeCell ref="BV45:BY48"/>
    <mergeCell ref="AC49:AC50"/>
    <mergeCell ref="AD49:AD50"/>
    <mergeCell ref="AE49:AE50"/>
    <mergeCell ref="AU45:AU50"/>
    <mergeCell ref="AV45:AV50"/>
    <mergeCell ref="AW45:AW50"/>
    <mergeCell ref="AX45:AX50"/>
    <mergeCell ref="AY45:AY50"/>
    <mergeCell ref="BA45:BD48"/>
    <mergeCell ref="AC45:AE48"/>
    <mergeCell ref="AF45:AF50"/>
    <mergeCell ref="AG45:AG50"/>
    <mergeCell ref="AH45:AH50"/>
    <mergeCell ref="AS45:AS50"/>
    <mergeCell ref="AT45:AT50"/>
    <mergeCell ref="B45:D50"/>
    <mergeCell ref="E45:E50"/>
    <mergeCell ref="P45:T50"/>
    <mergeCell ref="Z45:Z50"/>
    <mergeCell ref="AA45:AA50"/>
    <mergeCell ref="AB45:AB50"/>
    <mergeCell ref="BX42:BY43"/>
    <mergeCell ref="AC43:AC44"/>
    <mergeCell ref="AD43:AD44"/>
    <mergeCell ref="AE43:AE44"/>
    <mergeCell ref="BF43:BG43"/>
    <mergeCell ref="BS43:BT43"/>
    <mergeCell ref="BF44:BG44"/>
    <mergeCell ref="BS44:BT44"/>
    <mergeCell ref="AC39:AE42"/>
    <mergeCell ref="AF39:AF44"/>
    <mergeCell ref="AG39:AG44"/>
    <mergeCell ref="AH39:AH44"/>
    <mergeCell ref="AS39:AS44"/>
    <mergeCell ref="AT39:AT44"/>
    <mergeCell ref="B39:D44"/>
    <mergeCell ref="E39:E44"/>
    <mergeCell ref="K39:O44"/>
    <mergeCell ref="Z39:Z44"/>
    <mergeCell ref="AF33:AF38"/>
    <mergeCell ref="AG33:AG38"/>
    <mergeCell ref="AH33:AH38"/>
    <mergeCell ref="BS39:BT39"/>
    <mergeCell ref="BA42:BB43"/>
    <mergeCell ref="BF42:BG42"/>
    <mergeCell ref="BK42:BL43"/>
    <mergeCell ref="BN42:BO43"/>
    <mergeCell ref="BS42:BT42"/>
    <mergeCell ref="AU39:AU44"/>
    <mergeCell ref="AV39:AV44"/>
    <mergeCell ref="AW39:AW44"/>
    <mergeCell ref="AX39:AX44"/>
    <mergeCell ref="AY39:AY44"/>
    <mergeCell ref="BF39:BG39"/>
    <mergeCell ref="BF31:BG32"/>
    <mergeCell ref="BS31:BT32"/>
    <mergeCell ref="A33:A50"/>
    <mergeCell ref="B33:D38"/>
    <mergeCell ref="E33:E38"/>
    <mergeCell ref="F33:J38"/>
    <mergeCell ref="Z33:Z38"/>
    <mergeCell ref="AA39:AA44"/>
    <mergeCell ref="AB39:AB44"/>
    <mergeCell ref="AY33:AY38"/>
    <mergeCell ref="BC33:BJ36"/>
    <mergeCell ref="BP33:BW36"/>
    <mergeCell ref="AC37:AC38"/>
    <mergeCell ref="AD37:AD38"/>
    <mergeCell ref="AE37:AE38"/>
    <mergeCell ref="AS33:AS38"/>
    <mergeCell ref="AT33:AT38"/>
    <mergeCell ref="AU33:AU38"/>
    <mergeCell ref="AV33:AV38"/>
    <mergeCell ref="AW33:AW38"/>
    <mergeCell ref="AX33:AX38"/>
    <mergeCell ref="AA33:AA38"/>
    <mergeCell ref="AB33:AB38"/>
    <mergeCell ref="AC33:AE36"/>
    <mergeCell ref="A27:AM27"/>
    <mergeCell ref="A29:A32"/>
    <mergeCell ref="B29:D32"/>
    <mergeCell ref="F29:J32"/>
    <mergeCell ref="K29:O32"/>
    <mergeCell ref="P29:T32"/>
    <mergeCell ref="U29:Y32"/>
    <mergeCell ref="Z29:AB32"/>
    <mergeCell ref="AC29:AE32"/>
    <mergeCell ref="AF29:AF32"/>
    <mergeCell ref="AG29:AG32"/>
    <mergeCell ref="AJ31:AJ32"/>
    <mergeCell ref="AK31:AK32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Z1:AI1"/>
    <mergeCell ref="AD2:AH2"/>
    <mergeCell ref="AD3:AH3"/>
    <mergeCell ref="A4:B4"/>
    <mergeCell ref="C4:K4"/>
    <mergeCell ref="M4:O4"/>
    <mergeCell ref="P4:Y4"/>
  </mergeCells>
  <phoneticPr fontId="1"/>
  <conditionalFormatting sqref="AJ33 AJ39 AJ45">
    <cfRule type="cellIs" dxfId="20" priority="4" stopIfTrue="1" operator="notEqual">
      <formula>3</formula>
    </cfRule>
  </conditionalFormatting>
  <conditionalFormatting sqref="AK33 AK39 AK45">
    <cfRule type="cellIs" dxfId="19" priority="5" stopIfTrue="1" operator="notEqual">
      <formula>0</formula>
    </cfRule>
  </conditionalFormatting>
  <conditionalFormatting sqref="R89 F89:P89 F53:R53">
    <cfRule type="cellIs" dxfId="18" priority="6" stopIfTrue="1" operator="greaterThan">
      <formula>0</formula>
    </cfRule>
  </conditionalFormatting>
  <conditionalFormatting sqref="T58 F42:F44 J42:J44 F48:F50 O48:O50 J48:K50">
    <cfRule type="cellIs" dxfId="17" priority="7" stopIfTrue="1" operator="equal">
      <formula>0</formula>
    </cfRule>
  </conditionalFormatting>
  <conditionalFormatting sqref="K38 O38">
    <cfRule type="cellIs" dxfId="16" priority="3" stopIfTrue="1" operator="equal">
      <formula>0</formula>
    </cfRule>
  </conditionalFormatting>
  <conditionalFormatting sqref="P38 T38">
    <cfRule type="cellIs" dxfId="15" priority="2" stopIfTrue="1" operator="equal">
      <formula>0</formula>
    </cfRule>
  </conditionalFormatting>
  <conditionalFormatting sqref="P44 T44">
    <cfRule type="cellIs" dxfId="14" priority="1" stopIfTrue="1" operator="equal">
      <formula>0</formula>
    </cfRule>
  </conditionalFormatting>
  <pageMargins left="0.59055118110236227" right="0.19685039370078741" top="0.47244094488188981" bottom="0.27559055118110237" header="0.31496062992125984" footer="0.23622047244094491"/>
  <pageSetup paperSize="9" scale="80" orientation="portrait" horizontalDpi="4294967293" verticalDpi="4294967293" r:id="rId1"/>
  <headerFooter alignWithMargins="0"/>
  <colBreaks count="1" manualBreakCount="1">
    <brk id="51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L99"/>
  <sheetViews>
    <sheetView view="pageBreakPreview" topLeftCell="A25" zoomScaleNormal="100" workbookViewId="0">
      <selection activeCell="AG51" sqref="AG51"/>
    </sheetView>
  </sheetViews>
  <sheetFormatPr defaultRowHeight="13.5"/>
  <cols>
    <col min="1" max="4" width="3.875" style="92" customWidth="1"/>
    <col min="5" max="5" width="2.625" style="92" hidden="1" customWidth="1"/>
    <col min="6" max="6" width="3.875" style="92" customWidth="1"/>
    <col min="7" max="7" width="4.5" style="92" hidden="1" customWidth="1"/>
    <col min="8" max="8" width="3.875" style="92" customWidth="1"/>
    <col min="9" max="9" width="2.75" style="92" hidden="1" customWidth="1"/>
    <col min="10" max="11" width="3.875" style="92" customWidth="1"/>
    <col min="12" max="12" width="3" style="92" hidden="1" customWidth="1"/>
    <col min="13" max="13" width="3.875" style="92" customWidth="1"/>
    <col min="14" max="14" width="2.875" style="92" hidden="1" customWidth="1"/>
    <col min="15" max="15" width="3.875" style="92" customWidth="1"/>
    <col min="16" max="16" width="3.75" style="92" customWidth="1"/>
    <col min="17" max="17" width="3.5" style="92" hidden="1" customWidth="1"/>
    <col min="18" max="18" width="3.875" style="92" customWidth="1"/>
    <col min="19" max="19" width="4" style="92" hidden="1" customWidth="1"/>
    <col min="20" max="21" width="3.875" style="92" customWidth="1"/>
    <col min="22" max="22" width="3.875" style="92" hidden="1" customWidth="1"/>
    <col min="23" max="23" width="3.875" style="92" customWidth="1"/>
    <col min="24" max="24" width="4.5" style="92" hidden="1" customWidth="1"/>
    <col min="25" max="31" width="3.875" style="92" customWidth="1"/>
    <col min="32" max="32" width="13.5" style="92" customWidth="1"/>
    <col min="33" max="33" width="12.625" style="92" customWidth="1"/>
    <col min="34" max="34" width="7.375" style="92" hidden="1" customWidth="1"/>
    <col min="35" max="35" width="3.875" style="23" customWidth="1"/>
    <col min="36" max="44" width="5.625" style="23" hidden="1" customWidth="1"/>
    <col min="45" max="51" width="9" style="23" hidden="1" customWidth="1"/>
    <col min="52" max="52" width="1.75" style="23" customWidth="1"/>
    <col min="53" max="56" width="3.875" style="23" customWidth="1"/>
    <col min="57" max="57" width="5.5" style="23" hidden="1" customWidth="1"/>
    <col min="58" max="59" width="1.875" style="23" customWidth="1"/>
    <col min="60" max="60" width="3.875" style="23" hidden="1" customWidth="1"/>
    <col min="61" max="69" width="3.875" style="23" customWidth="1"/>
    <col min="70" max="70" width="3.875" style="23" hidden="1" customWidth="1"/>
    <col min="71" max="72" width="1.875" style="23" customWidth="1"/>
    <col min="73" max="73" width="3.875" style="23" hidden="1" customWidth="1"/>
    <col min="74" max="77" width="3.875" style="23" customWidth="1"/>
    <col min="78" max="78" width="1.875" style="23" customWidth="1"/>
    <col min="79" max="79" width="5.875" style="23" hidden="1" customWidth="1"/>
    <col min="80" max="138" width="9" style="23" hidden="1" customWidth="1"/>
    <col min="139" max="141" width="0" style="23" hidden="1" customWidth="1"/>
    <col min="142" max="256" width="9" style="23"/>
    <col min="257" max="260" width="3.875" style="23" customWidth="1"/>
    <col min="261" max="261" width="0" style="23" hidden="1" customWidth="1"/>
    <col min="262" max="262" width="3.875" style="23" customWidth="1"/>
    <col min="263" max="263" width="0" style="23" hidden="1" customWidth="1"/>
    <col min="264" max="264" width="3.875" style="23" customWidth="1"/>
    <col min="265" max="265" width="0" style="23" hidden="1" customWidth="1"/>
    <col min="266" max="267" width="3.875" style="23" customWidth="1"/>
    <col min="268" max="268" width="0" style="23" hidden="1" customWidth="1"/>
    <col min="269" max="269" width="3.875" style="23" customWidth="1"/>
    <col min="270" max="270" width="0" style="23" hidden="1" customWidth="1"/>
    <col min="271" max="271" width="3.875" style="23" customWidth="1"/>
    <col min="272" max="272" width="3.75" style="23" customWidth="1"/>
    <col min="273" max="273" width="0" style="23" hidden="1" customWidth="1"/>
    <col min="274" max="274" width="3.875" style="23" customWidth="1"/>
    <col min="275" max="275" width="0" style="23" hidden="1" customWidth="1"/>
    <col min="276" max="277" width="3.875" style="23" customWidth="1"/>
    <col min="278" max="278" width="0" style="23" hidden="1" customWidth="1"/>
    <col min="279" max="279" width="3.875" style="23" customWidth="1"/>
    <col min="280" max="280" width="0" style="23" hidden="1" customWidth="1"/>
    <col min="281" max="287" width="3.875" style="23" customWidth="1"/>
    <col min="288" max="288" width="13.5" style="23" customWidth="1"/>
    <col min="289" max="289" width="12.625" style="23" customWidth="1"/>
    <col min="290" max="290" width="0" style="23" hidden="1" customWidth="1"/>
    <col min="291" max="291" width="3.875" style="23" customWidth="1"/>
    <col min="292" max="307" width="0" style="23" hidden="1" customWidth="1"/>
    <col min="308" max="308" width="1.75" style="23" customWidth="1"/>
    <col min="309" max="312" width="3.875" style="23" customWidth="1"/>
    <col min="313" max="313" width="0" style="23" hidden="1" customWidth="1"/>
    <col min="314" max="315" width="1.875" style="23" customWidth="1"/>
    <col min="316" max="316" width="0" style="23" hidden="1" customWidth="1"/>
    <col min="317" max="325" width="3.875" style="23" customWidth="1"/>
    <col min="326" max="326" width="0" style="23" hidden="1" customWidth="1"/>
    <col min="327" max="328" width="1.875" style="23" customWidth="1"/>
    <col min="329" max="329" width="0" style="23" hidden="1" customWidth="1"/>
    <col min="330" max="333" width="3.875" style="23" customWidth="1"/>
    <col min="334" max="334" width="1.875" style="23" customWidth="1"/>
    <col min="335" max="397" width="0" style="23" hidden="1" customWidth="1"/>
    <col min="398" max="512" width="9" style="23"/>
    <col min="513" max="516" width="3.875" style="23" customWidth="1"/>
    <col min="517" max="517" width="0" style="23" hidden="1" customWidth="1"/>
    <col min="518" max="518" width="3.875" style="23" customWidth="1"/>
    <col min="519" max="519" width="0" style="23" hidden="1" customWidth="1"/>
    <col min="520" max="520" width="3.875" style="23" customWidth="1"/>
    <col min="521" max="521" width="0" style="23" hidden="1" customWidth="1"/>
    <col min="522" max="523" width="3.875" style="23" customWidth="1"/>
    <col min="524" max="524" width="0" style="23" hidden="1" customWidth="1"/>
    <col min="525" max="525" width="3.875" style="23" customWidth="1"/>
    <col min="526" max="526" width="0" style="23" hidden="1" customWidth="1"/>
    <col min="527" max="527" width="3.875" style="23" customWidth="1"/>
    <col min="528" max="528" width="3.75" style="23" customWidth="1"/>
    <col min="529" max="529" width="0" style="23" hidden="1" customWidth="1"/>
    <col min="530" max="530" width="3.875" style="23" customWidth="1"/>
    <col min="531" max="531" width="0" style="23" hidden="1" customWidth="1"/>
    <col min="532" max="533" width="3.875" style="23" customWidth="1"/>
    <col min="534" max="534" width="0" style="23" hidden="1" customWidth="1"/>
    <col min="535" max="535" width="3.875" style="23" customWidth="1"/>
    <col min="536" max="536" width="0" style="23" hidden="1" customWidth="1"/>
    <col min="537" max="543" width="3.875" style="23" customWidth="1"/>
    <col min="544" max="544" width="13.5" style="23" customWidth="1"/>
    <col min="545" max="545" width="12.625" style="23" customWidth="1"/>
    <col min="546" max="546" width="0" style="23" hidden="1" customWidth="1"/>
    <col min="547" max="547" width="3.875" style="23" customWidth="1"/>
    <col min="548" max="563" width="0" style="23" hidden="1" customWidth="1"/>
    <col min="564" max="564" width="1.75" style="23" customWidth="1"/>
    <col min="565" max="568" width="3.875" style="23" customWidth="1"/>
    <col min="569" max="569" width="0" style="23" hidden="1" customWidth="1"/>
    <col min="570" max="571" width="1.875" style="23" customWidth="1"/>
    <col min="572" max="572" width="0" style="23" hidden="1" customWidth="1"/>
    <col min="573" max="581" width="3.875" style="23" customWidth="1"/>
    <col min="582" max="582" width="0" style="23" hidden="1" customWidth="1"/>
    <col min="583" max="584" width="1.875" style="23" customWidth="1"/>
    <col min="585" max="585" width="0" style="23" hidden="1" customWidth="1"/>
    <col min="586" max="589" width="3.875" style="23" customWidth="1"/>
    <col min="590" max="590" width="1.875" style="23" customWidth="1"/>
    <col min="591" max="653" width="0" style="23" hidden="1" customWidth="1"/>
    <col min="654" max="768" width="9" style="23"/>
    <col min="769" max="772" width="3.875" style="23" customWidth="1"/>
    <col min="773" max="773" width="0" style="23" hidden="1" customWidth="1"/>
    <col min="774" max="774" width="3.875" style="23" customWidth="1"/>
    <col min="775" max="775" width="0" style="23" hidden="1" customWidth="1"/>
    <col min="776" max="776" width="3.875" style="23" customWidth="1"/>
    <col min="777" max="777" width="0" style="23" hidden="1" customWidth="1"/>
    <col min="778" max="779" width="3.875" style="23" customWidth="1"/>
    <col min="780" max="780" width="0" style="23" hidden="1" customWidth="1"/>
    <col min="781" max="781" width="3.875" style="23" customWidth="1"/>
    <col min="782" max="782" width="0" style="23" hidden="1" customWidth="1"/>
    <col min="783" max="783" width="3.875" style="23" customWidth="1"/>
    <col min="784" max="784" width="3.75" style="23" customWidth="1"/>
    <col min="785" max="785" width="0" style="23" hidden="1" customWidth="1"/>
    <col min="786" max="786" width="3.875" style="23" customWidth="1"/>
    <col min="787" max="787" width="0" style="23" hidden="1" customWidth="1"/>
    <col min="788" max="789" width="3.875" style="23" customWidth="1"/>
    <col min="790" max="790" width="0" style="23" hidden="1" customWidth="1"/>
    <col min="791" max="791" width="3.875" style="23" customWidth="1"/>
    <col min="792" max="792" width="0" style="23" hidden="1" customWidth="1"/>
    <col min="793" max="799" width="3.875" style="23" customWidth="1"/>
    <col min="800" max="800" width="13.5" style="23" customWidth="1"/>
    <col min="801" max="801" width="12.625" style="23" customWidth="1"/>
    <col min="802" max="802" width="0" style="23" hidden="1" customWidth="1"/>
    <col min="803" max="803" width="3.875" style="23" customWidth="1"/>
    <col min="804" max="819" width="0" style="23" hidden="1" customWidth="1"/>
    <col min="820" max="820" width="1.75" style="23" customWidth="1"/>
    <col min="821" max="824" width="3.875" style="23" customWidth="1"/>
    <col min="825" max="825" width="0" style="23" hidden="1" customWidth="1"/>
    <col min="826" max="827" width="1.875" style="23" customWidth="1"/>
    <col min="828" max="828" width="0" style="23" hidden="1" customWidth="1"/>
    <col min="829" max="837" width="3.875" style="23" customWidth="1"/>
    <col min="838" max="838" width="0" style="23" hidden="1" customWidth="1"/>
    <col min="839" max="840" width="1.875" style="23" customWidth="1"/>
    <col min="841" max="841" width="0" style="23" hidden="1" customWidth="1"/>
    <col min="842" max="845" width="3.875" style="23" customWidth="1"/>
    <col min="846" max="846" width="1.875" style="23" customWidth="1"/>
    <col min="847" max="909" width="0" style="23" hidden="1" customWidth="1"/>
    <col min="910" max="1024" width="9" style="23"/>
    <col min="1025" max="1028" width="3.875" style="23" customWidth="1"/>
    <col min="1029" max="1029" width="0" style="23" hidden="1" customWidth="1"/>
    <col min="1030" max="1030" width="3.875" style="23" customWidth="1"/>
    <col min="1031" max="1031" width="0" style="23" hidden="1" customWidth="1"/>
    <col min="1032" max="1032" width="3.875" style="23" customWidth="1"/>
    <col min="1033" max="1033" width="0" style="23" hidden="1" customWidth="1"/>
    <col min="1034" max="1035" width="3.875" style="23" customWidth="1"/>
    <col min="1036" max="1036" width="0" style="23" hidden="1" customWidth="1"/>
    <col min="1037" max="1037" width="3.875" style="23" customWidth="1"/>
    <col min="1038" max="1038" width="0" style="23" hidden="1" customWidth="1"/>
    <col min="1039" max="1039" width="3.875" style="23" customWidth="1"/>
    <col min="1040" max="1040" width="3.75" style="23" customWidth="1"/>
    <col min="1041" max="1041" width="0" style="23" hidden="1" customWidth="1"/>
    <col min="1042" max="1042" width="3.875" style="23" customWidth="1"/>
    <col min="1043" max="1043" width="0" style="23" hidden="1" customWidth="1"/>
    <col min="1044" max="1045" width="3.875" style="23" customWidth="1"/>
    <col min="1046" max="1046" width="0" style="23" hidden="1" customWidth="1"/>
    <col min="1047" max="1047" width="3.875" style="23" customWidth="1"/>
    <col min="1048" max="1048" width="0" style="23" hidden="1" customWidth="1"/>
    <col min="1049" max="1055" width="3.875" style="23" customWidth="1"/>
    <col min="1056" max="1056" width="13.5" style="23" customWidth="1"/>
    <col min="1057" max="1057" width="12.625" style="23" customWidth="1"/>
    <col min="1058" max="1058" width="0" style="23" hidden="1" customWidth="1"/>
    <col min="1059" max="1059" width="3.875" style="23" customWidth="1"/>
    <col min="1060" max="1075" width="0" style="23" hidden="1" customWidth="1"/>
    <col min="1076" max="1076" width="1.75" style="23" customWidth="1"/>
    <col min="1077" max="1080" width="3.875" style="23" customWidth="1"/>
    <col min="1081" max="1081" width="0" style="23" hidden="1" customWidth="1"/>
    <col min="1082" max="1083" width="1.875" style="23" customWidth="1"/>
    <col min="1084" max="1084" width="0" style="23" hidden="1" customWidth="1"/>
    <col min="1085" max="1093" width="3.875" style="23" customWidth="1"/>
    <col min="1094" max="1094" width="0" style="23" hidden="1" customWidth="1"/>
    <col min="1095" max="1096" width="1.875" style="23" customWidth="1"/>
    <col min="1097" max="1097" width="0" style="23" hidden="1" customWidth="1"/>
    <col min="1098" max="1101" width="3.875" style="23" customWidth="1"/>
    <col min="1102" max="1102" width="1.875" style="23" customWidth="1"/>
    <col min="1103" max="1165" width="0" style="23" hidden="1" customWidth="1"/>
    <col min="1166" max="1280" width="9" style="23"/>
    <col min="1281" max="1284" width="3.875" style="23" customWidth="1"/>
    <col min="1285" max="1285" width="0" style="23" hidden="1" customWidth="1"/>
    <col min="1286" max="1286" width="3.875" style="23" customWidth="1"/>
    <col min="1287" max="1287" width="0" style="23" hidden="1" customWidth="1"/>
    <col min="1288" max="1288" width="3.875" style="23" customWidth="1"/>
    <col min="1289" max="1289" width="0" style="23" hidden="1" customWidth="1"/>
    <col min="1290" max="1291" width="3.875" style="23" customWidth="1"/>
    <col min="1292" max="1292" width="0" style="23" hidden="1" customWidth="1"/>
    <col min="1293" max="1293" width="3.875" style="23" customWidth="1"/>
    <col min="1294" max="1294" width="0" style="23" hidden="1" customWidth="1"/>
    <col min="1295" max="1295" width="3.875" style="23" customWidth="1"/>
    <col min="1296" max="1296" width="3.75" style="23" customWidth="1"/>
    <col min="1297" max="1297" width="0" style="23" hidden="1" customWidth="1"/>
    <col min="1298" max="1298" width="3.875" style="23" customWidth="1"/>
    <col min="1299" max="1299" width="0" style="23" hidden="1" customWidth="1"/>
    <col min="1300" max="1301" width="3.875" style="23" customWidth="1"/>
    <col min="1302" max="1302" width="0" style="23" hidden="1" customWidth="1"/>
    <col min="1303" max="1303" width="3.875" style="23" customWidth="1"/>
    <col min="1304" max="1304" width="0" style="23" hidden="1" customWidth="1"/>
    <col min="1305" max="1311" width="3.875" style="23" customWidth="1"/>
    <col min="1312" max="1312" width="13.5" style="23" customWidth="1"/>
    <col min="1313" max="1313" width="12.625" style="23" customWidth="1"/>
    <col min="1314" max="1314" width="0" style="23" hidden="1" customWidth="1"/>
    <col min="1315" max="1315" width="3.875" style="23" customWidth="1"/>
    <col min="1316" max="1331" width="0" style="23" hidden="1" customWidth="1"/>
    <col min="1332" max="1332" width="1.75" style="23" customWidth="1"/>
    <col min="1333" max="1336" width="3.875" style="23" customWidth="1"/>
    <col min="1337" max="1337" width="0" style="23" hidden="1" customWidth="1"/>
    <col min="1338" max="1339" width="1.875" style="23" customWidth="1"/>
    <col min="1340" max="1340" width="0" style="23" hidden="1" customWidth="1"/>
    <col min="1341" max="1349" width="3.875" style="23" customWidth="1"/>
    <col min="1350" max="1350" width="0" style="23" hidden="1" customWidth="1"/>
    <col min="1351" max="1352" width="1.875" style="23" customWidth="1"/>
    <col min="1353" max="1353" width="0" style="23" hidden="1" customWidth="1"/>
    <col min="1354" max="1357" width="3.875" style="23" customWidth="1"/>
    <col min="1358" max="1358" width="1.875" style="23" customWidth="1"/>
    <col min="1359" max="1421" width="0" style="23" hidden="1" customWidth="1"/>
    <col min="1422" max="1536" width="9" style="23"/>
    <col min="1537" max="1540" width="3.875" style="23" customWidth="1"/>
    <col min="1541" max="1541" width="0" style="23" hidden="1" customWidth="1"/>
    <col min="1542" max="1542" width="3.875" style="23" customWidth="1"/>
    <col min="1543" max="1543" width="0" style="23" hidden="1" customWidth="1"/>
    <col min="1544" max="1544" width="3.875" style="23" customWidth="1"/>
    <col min="1545" max="1545" width="0" style="23" hidden="1" customWidth="1"/>
    <col min="1546" max="1547" width="3.875" style="23" customWidth="1"/>
    <col min="1548" max="1548" width="0" style="23" hidden="1" customWidth="1"/>
    <col min="1549" max="1549" width="3.875" style="23" customWidth="1"/>
    <col min="1550" max="1550" width="0" style="23" hidden="1" customWidth="1"/>
    <col min="1551" max="1551" width="3.875" style="23" customWidth="1"/>
    <col min="1552" max="1552" width="3.75" style="23" customWidth="1"/>
    <col min="1553" max="1553" width="0" style="23" hidden="1" customWidth="1"/>
    <col min="1554" max="1554" width="3.875" style="23" customWidth="1"/>
    <col min="1555" max="1555" width="0" style="23" hidden="1" customWidth="1"/>
    <col min="1556" max="1557" width="3.875" style="23" customWidth="1"/>
    <col min="1558" max="1558" width="0" style="23" hidden="1" customWidth="1"/>
    <col min="1559" max="1559" width="3.875" style="23" customWidth="1"/>
    <col min="1560" max="1560" width="0" style="23" hidden="1" customWidth="1"/>
    <col min="1561" max="1567" width="3.875" style="23" customWidth="1"/>
    <col min="1568" max="1568" width="13.5" style="23" customWidth="1"/>
    <col min="1569" max="1569" width="12.625" style="23" customWidth="1"/>
    <col min="1570" max="1570" width="0" style="23" hidden="1" customWidth="1"/>
    <col min="1571" max="1571" width="3.875" style="23" customWidth="1"/>
    <col min="1572" max="1587" width="0" style="23" hidden="1" customWidth="1"/>
    <col min="1588" max="1588" width="1.75" style="23" customWidth="1"/>
    <col min="1589" max="1592" width="3.875" style="23" customWidth="1"/>
    <col min="1593" max="1593" width="0" style="23" hidden="1" customWidth="1"/>
    <col min="1594" max="1595" width="1.875" style="23" customWidth="1"/>
    <col min="1596" max="1596" width="0" style="23" hidden="1" customWidth="1"/>
    <col min="1597" max="1605" width="3.875" style="23" customWidth="1"/>
    <col min="1606" max="1606" width="0" style="23" hidden="1" customWidth="1"/>
    <col min="1607" max="1608" width="1.875" style="23" customWidth="1"/>
    <col min="1609" max="1609" width="0" style="23" hidden="1" customWidth="1"/>
    <col min="1610" max="1613" width="3.875" style="23" customWidth="1"/>
    <col min="1614" max="1614" width="1.875" style="23" customWidth="1"/>
    <col min="1615" max="1677" width="0" style="23" hidden="1" customWidth="1"/>
    <col min="1678" max="1792" width="9" style="23"/>
    <col min="1793" max="1796" width="3.875" style="23" customWidth="1"/>
    <col min="1797" max="1797" width="0" style="23" hidden="1" customWidth="1"/>
    <col min="1798" max="1798" width="3.875" style="23" customWidth="1"/>
    <col min="1799" max="1799" width="0" style="23" hidden="1" customWidth="1"/>
    <col min="1800" max="1800" width="3.875" style="23" customWidth="1"/>
    <col min="1801" max="1801" width="0" style="23" hidden="1" customWidth="1"/>
    <col min="1802" max="1803" width="3.875" style="23" customWidth="1"/>
    <col min="1804" max="1804" width="0" style="23" hidden="1" customWidth="1"/>
    <col min="1805" max="1805" width="3.875" style="23" customWidth="1"/>
    <col min="1806" max="1806" width="0" style="23" hidden="1" customWidth="1"/>
    <col min="1807" max="1807" width="3.875" style="23" customWidth="1"/>
    <col min="1808" max="1808" width="3.75" style="23" customWidth="1"/>
    <col min="1809" max="1809" width="0" style="23" hidden="1" customWidth="1"/>
    <col min="1810" max="1810" width="3.875" style="23" customWidth="1"/>
    <col min="1811" max="1811" width="0" style="23" hidden="1" customWidth="1"/>
    <col min="1812" max="1813" width="3.875" style="23" customWidth="1"/>
    <col min="1814" max="1814" width="0" style="23" hidden="1" customWidth="1"/>
    <col min="1815" max="1815" width="3.875" style="23" customWidth="1"/>
    <col min="1816" max="1816" width="0" style="23" hidden="1" customWidth="1"/>
    <col min="1817" max="1823" width="3.875" style="23" customWidth="1"/>
    <col min="1824" max="1824" width="13.5" style="23" customWidth="1"/>
    <col min="1825" max="1825" width="12.625" style="23" customWidth="1"/>
    <col min="1826" max="1826" width="0" style="23" hidden="1" customWidth="1"/>
    <col min="1827" max="1827" width="3.875" style="23" customWidth="1"/>
    <col min="1828" max="1843" width="0" style="23" hidden="1" customWidth="1"/>
    <col min="1844" max="1844" width="1.75" style="23" customWidth="1"/>
    <col min="1845" max="1848" width="3.875" style="23" customWidth="1"/>
    <col min="1849" max="1849" width="0" style="23" hidden="1" customWidth="1"/>
    <col min="1850" max="1851" width="1.875" style="23" customWidth="1"/>
    <col min="1852" max="1852" width="0" style="23" hidden="1" customWidth="1"/>
    <col min="1853" max="1861" width="3.875" style="23" customWidth="1"/>
    <col min="1862" max="1862" width="0" style="23" hidden="1" customWidth="1"/>
    <col min="1863" max="1864" width="1.875" style="23" customWidth="1"/>
    <col min="1865" max="1865" width="0" style="23" hidden="1" customWidth="1"/>
    <col min="1866" max="1869" width="3.875" style="23" customWidth="1"/>
    <col min="1870" max="1870" width="1.875" style="23" customWidth="1"/>
    <col min="1871" max="1933" width="0" style="23" hidden="1" customWidth="1"/>
    <col min="1934" max="2048" width="9" style="23"/>
    <col min="2049" max="2052" width="3.875" style="23" customWidth="1"/>
    <col min="2053" max="2053" width="0" style="23" hidden="1" customWidth="1"/>
    <col min="2054" max="2054" width="3.875" style="23" customWidth="1"/>
    <col min="2055" max="2055" width="0" style="23" hidden="1" customWidth="1"/>
    <col min="2056" max="2056" width="3.875" style="23" customWidth="1"/>
    <col min="2057" max="2057" width="0" style="23" hidden="1" customWidth="1"/>
    <col min="2058" max="2059" width="3.875" style="23" customWidth="1"/>
    <col min="2060" max="2060" width="0" style="23" hidden="1" customWidth="1"/>
    <col min="2061" max="2061" width="3.875" style="23" customWidth="1"/>
    <col min="2062" max="2062" width="0" style="23" hidden="1" customWidth="1"/>
    <col min="2063" max="2063" width="3.875" style="23" customWidth="1"/>
    <col min="2064" max="2064" width="3.75" style="23" customWidth="1"/>
    <col min="2065" max="2065" width="0" style="23" hidden="1" customWidth="1"/>
    <col min="2066" max="2066" width="3.875" style="23" customWidth="1"/>
    <col min="2067" max="2067" width="0" style="23" hidden="1" customWidth="1"/>
    <col min="2068" max="2069" width="3.875" style="23" customWidth="1"/>
    <col min="2070" max="2070" width="0" style="23" hidden="1" customWidth="1"/>
    <col min="2071" max="2071" width="3.875" style="23" customWidth="1"/>
    <col min="2072" max="2072" width="0" style="23" hidden="1" customWidth="1"/>
    <col min="2073" max="2079" width="3.875" style="23" customWidth="1"/>
    <col min="2080" max="2080" width="13.5" style="23" customWidth="1"/>
    <col min="2081" max="2081" width="12.625" style="23" customWidth="1"/>
    <col min="2082" max="2082" width="0" style="23" hidden="1" customWidth="1"/>
    <col min="2083" max="2083" width="3.875" style="23" customWidth="1"/>
    <col min="2084" max="2099" width="0" style="23" hidden="1" customWidth="1"/>
    <col min="2100" max="2100" width="1.75" style="23" customWidth="1"/>
    <col min="2101" max="2104" width="3.875" style="23" customWidth="1"/>
    <col min="2105" max="2105" width="0" style="23" hidden="1" customWidth="1"/>
    <col min="2106" max="2107" width="1.875" style="23" customWidth="1"/>
    <col min="2108" max="2108" width="0" style="23" hidden="1" customWidth="1"/>
    <col min="2109" max="2117" width="3.875" style="23" customWidth="1"/>
    <col min="2118" max="2118" width="0" style="23" hidden="1" customWidth="1"/>
    <col min="2119" max="2120" width="1.875" style="23" customWidth="1"/>
    <col min="2121" max="2121" width="0" style="23" hidden="1" customWidth="1"/>
    <col min="2122" max="2125" width="3.875" style="23" customWidth="1"/>
    <col min="2126" max="2126" width="1.875" style="23" customWidth="1"/>
    <col min="2127" max="2189" width="0" style="23" hidden="1" customWidth="1"/>
    <col min="2190" max="2304" width="9" style="23"/>
    <col min="2305" max="2308" width="3.875" style="23" customWidth="1"/>
    <col min="2309" max="2309" width="0" style="23" hidden="1" customWidth="1"/>
    <col min="2310" max="2310" width="3.875" style="23" customWidth="1"/>
    <col min="2311" max="2311" width="0" style="23" hidden="1" customWidth="1"/>
    <col min="2312" max="2312" width="3.875" style="23" customWidth="1"/>
    <col min="2313" max="2313" width="0" style="23" hidden="1" customWidth="1"/>
    <col min="2314" max="2315" width="3.875" style="23" customWidth="1"/>
    <col min="2316" max="2316" width="0" style="23" hidden="1" customWidth="1"/>
    <col min="2317" max="2317" width="3.875" style="23" customWidth="1"/>
    <col min="2318" max="2318" width="0" style="23" hidden="1" customWidth="1"/>
    <col min="2319" max="2319" width="3.875" style="23" customWidth="1"/>
    <col min="2320" max="2320" width="3.75" style="23" customWidth="1"/>
    <col min="2321" max="2321" width="0" style="23" hidden="1" customWidth="1"/>
    <col min="2322" max="2322" width="3.875" style="23" customWidth="1"/>
    <col min="2323" max="2323" width="0" style="23" hidden="1" customWidth="1"/>
    <col min="2324" max="2325" width="3.875" style="23" customWidth="1"/>
    <col min="2326" max="2326" width="0" style="23" hidden="1" customWidth="1"/>
    <col min="2327" max="2327" width="3.875" style="23" customWidth="1"/>
    <col min="2328" max="2328" width="0" style="23" hidden="1" customWidth="1"/>
    <col min="2329" max="2335" width="3.875" style="23" customWidth="1"/>
    <col min="2336" max="2336" width="13.5" style="23" customWidth="1"/>
    <col min="2337" max="2337" width="12.625" style="23" customWidth="1"/>
    <col min="2338" max="2338" width="0" style="23" hidden="1" customWidth="1"/>
    <col min="2339" max="2339" width="3.875" style="23" customWidth="1"/>
    <col min="2340" max="2355" width="0" style="23" hidden="1" customWidth="1"/>
    <col min="2356" max="2356" width="1.75" style="23" customWidth="1"/>
    <col min="2357" max="2360" width="3.875" style="23" customWidth="1"/>
    <col min="2361" max="2361" width="0" style="23" hidden="1" customWidth="1"/>
    <col min="2362" max="2363" width="1.875" style="23" customWidth="1"/>
    <col min="2364" max="2364" width="0" style="23" hidden="1" customWidth="1"/>
    <col min="2365" max="2373" width="3.875" style="23" customWidth="1"/>
    <col min="2374" max="2374" width="0" style="23" hidden="1" customWidth="1"/>
    <col min="2375" max="2376" width="1.875" style="23" customWidth="1"/>
    <col min="2377" max="2377" width="0" style="23" hidden="1" customWidth="1"/>
    <col min="2378" max="2381" width="3.875" style="23" customWidth="1"/>
    <col min="2382" max="2382" width="1.875" style="23" customWidth="1"/>
    <col min="2383" max="2445" width="0" style="23" hidden="1" customWidth="1"/>
    <col min="2446" max="2560" width="9" style="23"/>
    <col min="2561" max="2564" width="3.875" style="23" customWidth="1"/>
    <col min="2565" max="2565" width="0" style="23" hidden="1" customWidth="1"/>
    <col min="2566" max="2566" width="3.875" style="23" customWidth="1"/>
    <col min="2567" max="2567" width="0" style="23" hidden="1" customWidth="1"/>
    <col min="2568" max="2568" width="3.875" style="23" customWidth="1"/>
    <col min="2569" max="2569" width="0" style="23" hidden="1" customWidth="1"/>
    <col min="2570" max="2571" width="3.875" style="23" customWidth="1"/>
    <col min="2572" max="2572" width="0" style="23" hidden="1" customWidth="1"/>
    <col min="2573" max="2573" width="3.875" style="23" customWidth="1"/>
    <col min="2574" max="2574" width="0" style="23" hidden="1" customWidth="1"/>
    <col min="2575" max="2575" width="3.875" style="23" customWidth="1"/>
    <col min="2576" max="2576" width="3.75" style="23" customWidth="1"/>
    <col min="2577" max="2577" width="0" style="23" hidden="1" customWidth="1"/>
    <col min="2578" max="2578" width="3.875" style="23" customWidth="1"/>
    <col min="2579" max="2579" width="0" style="23" hidden="1" customWidth="1"/>
    <col min="2580" max="2581" width="3.875" style="23" customWidth="1"/>
    <col min="2582" max="2582" width="0" style="23" hidden="1" customWidth="1"/>
    <col min="2583" max="2583" width="3.875" style="23" customWidth="1"/>
    <col min="2584" max="2584" width="0" style="23" hidden="1" customWidth="1"/>
    <col min="2585" max="2591" width="3.875" style="23" customWidth="1"/>
    <col min="2592" max="2592" width="13.5" style="23" customWidth="1"/>
    <col min="2593" max="2593" width="12.625" style="23" customWidth="1"/>
    <col min="2594" max="2594" width="0" style="23" hidden="1" customWidth="1"/>
    <col min="2595" max="2595" width="3.875" style="23" customWidth="1"/>
    <col min="2596" max="2611" width="0" style="23" hidden="1" customWidth="1"/>
    <col min="2612" max="2612" width="1.75" style="23" customWidth="1"/>
    <col min="2613" max="2616" width="3.875" style="23" customWidth="1"/>
    <col min="2617" max="2617" width="0" style="23" hidden="1" customWidth="1"/>
    <col min="2618" max="2619" width="1.875" style="23" customWidth="1"/>
    <col min="2620" max="2620" width="0" style="23" hidden="1" customWidth="1"/>
    <col min="2621" max="2629" width="3.875" style="23" customWidth="1"/>
    <col min="2630" max="2630" width="0" style="23" hidden="1" customWidth="1"/>
    <col min="2631" max="2632" width="1.875" style="23" customWidth="1"/>
    <col min="2633" max="2633" width="0" style="23" hidden="1" customWidth="1"/>
    <col min="2634" max="2637" width="3.875" style="23" customWidth="1"/>
    <col min="2638" max="2638" width="1.875" style="23" customWidth="1"/>
    <col min="2639" max="2701" width="0" style="23" hidden="1" customWidth="1"/>
    <col min="2702" max="2816" width="9" style="23"/>
    <col min="2817" max="2820" width="3.875" style="23" customWidth="1"/>
    <col min="2821" max="2821" width="0" style="23" hidden="1" customWidth="1"/>
    <col min="2822" max="2822" width="3.875" style="23" customWidth="1"/>
    <col min="2823" max="2823" width="0" style="23" hidden="1" customWidth="1"/>
    <col min="2824" max="2824" width="3.875" style="23" customWidth="1"/>
    <col min="2825" max="2825" width="0" style="23" hidden="1" customWidth="1"/>
    <col min="2826" max="2827" width="3.875" style="23" customWidth="1"/>
    <col min="2828" max="2828" width="0" style="23" hidden="1" customWidth="1"/>
    <col min="2829" max="2829" width="3.875" style="23" customWidth="1"/>
    <col min="2830" max="2830" width="0" style="23" hidden="1" customWidth="1"/>
    <col min="2831" max="2831" width="3.875" style="23" customWidth="1"/>
    <col min="2832" max="2832" width="3.75" style="23" customWidth="1"/>
    <col min="2833" max="2833" width="0" style="23" hidden="1" customWidth="1"/>
    <col min="2834" max="2834" width="3.875" style="23" customWidth="1"/>
    <col min="2835" max="2835" width="0" style="23" hidden="1" customWidth="1"/>
    <col min="2836" max="2837" width="3.875" style="23" customWidth="1"/>
    <col min="2838" max="2838" width="0" style="23" hidden="1" customWidth="1"/>
    <col min="2839" max="2839" width="3.875" style="23" customWidth="1"/>
    <col min="2840" max="2840" width="0" style="23" hidden="1" customWidth="1"/>
    <col min="2841" max="2847" width="3.875" style="23" customWidth="1"/>
    <col min="2848" max="2848" width="13.5" style="23" customWidth="1"/>
    <col min="2849" max="2849" width="12.625" style="23" customWidth="1"/>
    <col min="2850" max="2850" width="0" style="23" hidden="1" customWidth="1"/>
    <col min="2851" max="2851" width="3.875" style="23" customWidth="1"/>
    <col min="2852" max="2867" width="0" style="23" hidden="1" customWidth="1"/>
    <col min="2868" max="2868" width="1.75" style="23" customWidth="1"/>
    <col min="2869" max="2872" width="3.875" style="23" customWidth="1"/>
    <col min="2873" max="2873" width="0" style="23" hidden="1" customWidth="1"/>
    <col min="2874" max="2875" width="1.875" style="23" customWidth="1"/>
    <col min="2876" max="2876" width="0" style="23" hidden="1" customWidth="1"/>
    <col min="2877" max="2885" width="3.875" style="23" customWidth="1"/>
    <col min="2886" max="2886" width="0" style="23" hidden="1" customWidth="1"/>
    <col min="2887" max="2888" width="1.875" style="23" customWidth="1"/>
    <col min="2889" max="2889" width="0" style="23" hidden="1" customWidth="1"/>
    <col min="2890" max="2893" width="3.875" style="23" customWidth="1"/>
    <col min="2894" max="2894" width="1.875" style="23" customWidth="1"/>
    <col min="2895" max="2957" width="0" style="23" hidden="1" customWidth="1"/>
    <col min="2958" max="3072" width="9" style="23"/>
    <col min="3073" max="3076" width="3.875" style="23" customWidth="1"/>
    <col min="3077" max="3077" width="0" style="23" hidden="1" customWidth="1"/>
    <col min="3078" max="3078" width="3.875" style="23" customWidth="1"/>
    <col min="3079" max="3079" width="0" style="23" hidden="1" customWidth="1"/>
    <col min="3080" max="3080" width="3.875" style="23" customWidth="1"/>
    <col min="3081" max="3081" width="0" style="23" hidden="1" customWidth="1"/>
    <col min="3082" max="3083" width="3.875" style="23" customWidth="1"/>
    <col min="3084" max="3084" width="0" style="23" hidden="1" customWidth="1"/>
    <col min="3085" max="3085" width="3.875" style="23" customWidth="1"/>
    <col min="3086" max="3086" width="0" style="23" hidden="1" customWidth="1"/>
    <col min="3087" max="3087" width="3.875" style="23" customWidth="1"/>
    <col min="3088" max="3088" width="3.75" style="23" customWidth="1"/>
    <col min="3089" max="3089" width="0" style="23" hidden="1" customWidth="1"/>
    <col min="3090" max="3090" width="3.875" style="23" customWidth="1"/>
    <col min="3091" max="3091" width="0" style="23" hidden="1" customWidth="1"/>
    <col min="3092" max="3093" width="3.875" style="23" customWidth="1"/>
    <col min="3094" max="3094" width="0" style="23" hidden="1" customWidth="1"/>
    <col min="3095" max="3095" width="3.875" style="23" customWidth="1"/>
    <col min="3096" max="3096" width="0" style="23" hidden="1" customWidth="1"/>
    <col min="3097" max="3103" width="3.875" style="23" customWidth="1"/>
    <col min="3104" max="3104" width="13.5" style="23" customWidth="1"/>
    <col min="3105" max="3105" width="12.625" style="23" customWidth="1"/>
    <col min="3106" max="3106" width="0" style="23" hidden="1" customWidth="1"/>
    <col min="3107" max="3107" width="3.875" style="23" customWidth="1"/>
    <col min="3108" max="3123" width="0" style="23" hidden="1" customWidth="1"/>
    <col min="3124" max="3124" width="1.75" style="23" customWidth="1"/>
    <col min="3125" max="3128" width="3.875" style="23" customWidth="1"/>
    <col min="3129" max="3129" width="0" style="23" hidden="1" customWidth="1"/>
    <col min="3130" max="3131" width="1.875" style="23" customWidth="1"/>
    <col min="3132" max="3132" width="0" style="23" hidden="1" customWidth="1"/>
    <col min="3133" max="3141" width="3.875" style="23" customWidth="1"/>
    <col min="3142" max="3142" width="0" style="23" hidden="1" customWidth="1"/>
    <col min="3143" max="3144" width="1.875" style="23" customWidth="1"/>
    <col min="3145" max="3145" width="0" style="23" hidden="1" customWidth="1"/>
    <col min="3146" max="3149" width="3.875" style="23" customWidth="1"/>
    <col min="3150" max="3150" width="1.875" style="23" customWidth="1"/>
    <col min="3151" max="3213" width="0" style="23" hidden="1" customWidth="1"/>
    <col min="3214" max="3328" width="9" style="23"/>
    <col min="3329" max="3332" width="3.875" style="23" customWidth="1"/>
    <col min="3333" max="3333" width="0" style="23" hidden="1" customWidth="1"/>
    <col min="3334" max="3334" width="3.875" style="23" customWidth="1"/>
    <col min="3335" max="3335" width="0" style="23" hidden="1" customWidth="1"/>
    <col min="3336" max="3336" width="3.875" style="23" customWidth="1"/>
    <col min="3337" max="3337" width="0" style="23" hidden="1" customWidth="1"/>
    <col min="3338" max="3339" width="3.875" style="23" customWidth="1"/>
    <col min="3340" max="3340" width="0" style="23" hidden="1" customWidth="1"/>
    <col min="3341" max="3341" width="3.875" style="23" customWidth="1"/>
    <col min="3342" max="3342" width="0" style="23" hidden="1" customWidth="1"/>
    <col min="3343" max="3343" width="3.875" style="23" customWidth="1"/>
    <col min="3344" max="3344" width="3.75" style="23" customWidth="1"/>
    <col min="3345" max="3345" width="0" style="23" hidden="1" customWidth="1"/>
    <col min="3346" max="3346" width="3.875" style="23" customWidth="1"/>
    <col min="3347" max="3347" width="0" style="23" hidden="1" customWidth="1"/>
    <col min="3348" max="3349" width="3.875" style="23" customWidth="1"/>
    <col min="3350" max="3350" width="0" style="23" hidden="1" customWidth="1"/>
    <col min="3351" max="3351" width="3.875" style="23" customWidth="1"/>
    <col min="3352" max="3352" width="0" style="23" hidden="1" customWidth="1"/>
    <col min="3353" max="3359" width="3.875" style="23" customWidth="1"/>
    <col min="3360" max="3360" width="13.5" style="23" customWidth="1"/>
    <col min="3361" max="3361" width="12.625" style="23" customWidth="1"/>
    <col min="3362" max="3362" width="0" style="23" hidden="1" customWidth="1"/>
    <col min="3363" max="3363" width="3.875" style="23" customWidth="1"/>
    <col min="3364" max="3379" width="0" style="23" hidden="1" customWidth="1"/>
    <col min="3380" max="3380" width="1.75" style="23" customWidth="1"/>
    <col min="3381" max="3384" width="3.875" style="23" customWidth="1"/>
    <col min="3385" max="3385" width="0" style="23" hidden="1" customWidth="1"/>
    <col min="3386" max="3387" width="1.875" style="23" customWidth="1"/>
    <col min="3388" max="3388" width="0" style="23" hidden="1" customWidth="1"/>
    <col min="3389" max="3397" width="3.875" style="23" customWidth="1"/>
    <col min="3398" max="3398" width="0" style="23" hidden="1" customWidth="1"/>
    <col min="3399" max="3400" width="1.875" style="23" customWidth="1"/>
    <col min="3401" max="3401" width="0" style="23" hidden="1" customWidth="1"/>
    <col min="3402" max="3405" width="3.875" style="23" customWidth="1"/>
    <col min="3406" max="3406" width="1.875" style="23" customWidth="1"/>
    <col min="3407" max="3469" width="0" style="23" hidden="1" customWidth="1"/>
    <col min="3470" max="3584" width="9" style="23"/>
    <col min="3585" max="3588" width="3.875" style="23" customWidth="1"/>
    <col min="3589" max="3589" width="0" style="23" hidden="1" customWidth="1"/>
    <col min="3590" max="3590" width="3.875" style="23" customWidth="1"/>
    <col min="3591" max="3591" width="0" style="23" hidden="1" customWidth="1"/>
    <col min="3592" max="3592" width="3.875" style="23" customWidth="1"/>
    <col min="3593" max="3593" width="0" style="23" hidden="1" customWidth="1"/>
    <col min="3594" max="3595" width="3.875" style="23" customWidth="1"/>
    <col min="3596" max="3596" width="0" style="23" hidden="1" customWidth="1"/>
    <col min="3597" max="3597" width="3.875" style="23" customWidth="1"/>
    <col min="3598" max="3598" width="0" style="23" hidden="1" customWidth="1"/>
    <col min="3599" max="3599" width="3.875" style="23" customWidth="1"/>
    <col min="3600" max="3600" width="3.75" style="23" customWidth="1"/>
    <col min="3601" max="3601" width="0" style="23" hidden="1" customWidth="1"/>
    <col min="3602" max="3602" width="3.875" style="23" customWidth="1"/>
    <col min="3603" max="3603" width="0" style="23" hidden="1" customWidth="1"/>
    <col min="3604" max="3605" width="3.875" style="23" customWidth="1"/>
    <col min="3606" max="3606" width="0" style="23" hidden="1" customWidth="1"/>
    <col min="3607" max="3607" width="3.875" style="23" customWidth="1"/>
    <col min="3608" max="3608" width="0" style="23" hidden="1" customWidth="1"/>
    <col min="3609" max="3615" width="3.875" style="23" customWidth="1"/>
    <col min="3616" max="3616" width="13.5" style="23" customWidth="1"/>
    <col min="3617" max="3617" width="12.625" style="23" customWidth="1"/>
    <col min="3618" max="3618" width="0" style="23" hidden="1" customWidth="1"/>
    <col min="3619" max="3619" width="3.875" style="23" customWidth="1"/>
    <col min="3620" max="3635" width="0" style="23" hidden="1" customWidth="1"/>
    <col min="3636" max="3636" width="1.75" style="23" customWidth="1"/>
    <col min="3637" max="3640" width="3.875" style="23" customWidth="1"/>
    <col min="3641" max="3641" width="0" style="23" hidden="1" customWidth="1"/>
    <col min="3642" max="3643" width="1.875" style="23" customWidth="1"/>
    <col min="3644" max="3644" width="0" style="23" hidden="1" customWidth="1"/>
    <col min="3645" max="3653" width="3.875" style="23" customWidth="1"/>
    <col min="3654" max="3654" width="0" style="23" hidden="1" customWidth="1"/>
    <col min="3655" max="3656" width="1.875" style="23" customWidth="1"/>
    <col min="3657" max="3657" width="0" style="23" hidden="1" customWidth="1"/>
    <col min="3658" max="3661" width="3.875" style="23" customWidth="1"/>
    <col min="3662" max="3662" width="1.875" style="23" customWidth="1"/>
    <col min="3663" max="3725" width="0" style="23" hidden="1" customWidth="1"/>
    <col min="3726" max="3840" width="9" style="23"/>
    <col min="3841" max="3844" width="3.875" style="23" customWidth="1"/>
    <col min="3845" max="3845" width="0" style="23" hidden="1" customWidth="1"/>
    <col min="3846" max="3846" width="3.875" style="23" customWidth="1"/>
    <col min="3847" max="3847" width="0" style="23" hidden="1" customWidth="1"/>
    <col min="3848" max="3848" width="3.875" style="23" customWidth="1"/>
    <col min="3849" max="3849" width="0" style="23" hidden="1" customWidth="1"/>
    <col min="3850" max="3851" width="3.875" style="23" customWidth="1"/>
    <col min="3852" max="3852" width="0" style="23" hidden="1" customWidth="1"/>
    <col min="3853" max="3853" width="3.875" style="23" customWidth="1"/>
    <col min="3854" max="3854" width="0" style="23" hidden="1" customWidth="1"/>
    <col min="3855" max="3855" width="3.875" style="23" customWidth="1"/>
    <col min="3856" max="3856" width="3.75" style="23" customWidth="1"/>
    <col min="3857" max="3857" width="0" style="23" hidden="1" customWidth="1"/>
    <col min="3858" max="3858" width="3.875" style="23" customWidth="1"/>
    <col min="3859" max="3859" width="0" style="23" hidden="1" customWidth="1"/>
    <col min="3860" max="3861" width="3.875" style="23" customWidth="1"/>
    <col min="3862" max="3862" width="0" style="23" hidden="1" customWidth="1"/>
    <col min="3863" max="3863" width="3.875" style="23" customWidth="1"/>
    <col min="3864" max="3864" width="0" style="23" hidden="1" customWidth="1"/>
    <col min="3865" max="3871" width="3.875" style="23" customWidth="1"/>
    <col min="3872" max="3872" width="13.5" style="23" customWidth="1"/>
    <col min="3873" max="3873" width="12.625" style="23" customWidth="1"/>
    <col min="3874" max="3874" width="0" style="23" hidden="1" customWidth="1"/>
    <col min="3875" max="3875" width="3.875" style="23" customWidth="1"/>
    <col min="3876" max="3891" width="0" style="23" hidden="1" customWidth="1"/>
    <col min="3892" max="3892" width="1.75" style="23" customWidth="1"/>
    <col min="3893" max="3896" width="3.875" style="23" customWidth="1"/>
    <col min="3897" max="3897" width="0" style="23" hidden="1" customWidth="1"/>
    <col min="3898" max="3899" width="1.875" style="23" customWidth="1"/>
    <col min="3900" max="3900" width="0" style="23" hidden="1" customWidth="1"/>
    <col min="3901" max="3909" width="3.875" style="23" customWidth="1"/>
    <col min="3910" max="3910" width="0" style="23" hidden="1" customWidth="1"/>
    <col min="3911" max="3912" width="1.875" style="23" customWidth="1"/>
    <col min="3913" max="3913" width="0" style="23" hidden="1" customWidth="1"/>
    <col min="3914" max="3917" width="3.875" style="23" customWidth="1"/>
    <col min="3918" max="3918" width="1.875" style="23" customWidth="1"/>
    <col min="3919" max="3981" width="0" style="23" hidden="1" customWidth="1"/>
    <col min="3982" max="4096" width="9" style="23"/>
    <col min="4097" max="4100" width="3.875" style="23" customWidth="1"/>
    <col min="4101" max="4101" width="0" style="23" hidden="1" customWidth="1"/>
    <col min="4102" max="4102" width="3.875" style="23" customWidth="1"/>
    <col min="4103" max="4103" width="0" style="23" hidden="1" customWidth="1"/>
    <col min="4104" max="4104" width="3.875" style="23" customWidth="1"/>
    <col min="4105" max="4105" width="0" style="23" hidden="1" customWidth="1"/>
    <col min="4106" max="4107" width="3.875" style="23" customWidth="1"/>
    <col min="4108" max="4108" width="0" style="23" hidden="1" customWidth="1"/>
    <col min="4109" max="4109" width="3.875" style="23" customWidth="1"/>
    <col min="4110" max="4110" width="0" style="23" hidden="1" customWidth="1"/>
    <col min="4111" max="4111" width="3.875" style="23" customWidth="1"/>
    <col min="4112" max="4112" width="3.75" style="23" customWidth="1"/>
    <col min="4113" max="4113" width="0" style="23" hidden="1" customWidth="1"/>
    <col min="4114" max="4114" width="3.875" style="23" customWidth="1"/>
    <col min="4115" max="4115" width="0" style="23" hidden="1" customWidth="1"/>
    <col min="4116" max="4117" width="3.875" style="23" customWidth="1"/>
    <col min="4118" max="4118" width="0" style="23" hidden="1" customWidth="1"/>
    <col min="4119" max="4119" width="3.875" style="23" customWidth="1"/>
    <col min="4120" max="4120" width="0" style="23" hidden="1" customWidth="1"/>
    <col min="4121" max="4127" width="3.875" style="23" customWidth="1"/>
    <col min="4128" max="4128" width="13.5" style="23" customWidth="1"/>
    <col min="4129" max="4129" width="12.625" style="23" customWidth="1"/>
    <col min="4130" max="4130" width="0" style="23" hidden="1" customWidth="1"/>
    <col min="4131" max="4131" width="3.875" style="23" customWidth="1"/>
    <col min="4132" max="4147" width="0" style="23" hidden="1" customWidth="1"/>
    <col min="4148" max="4148" width="1.75" style="23" customWidth="1"/>
    <col min="4149" max="4152" width="3.875" style="23" customWidth="1"/>
    <col min="4153" max="4153" width="0" style="23" hidden="1" customWidth="1"/>
    <col min="4154" max="4155" width="1.875" style="23" customWidth="1"/>
    <col min="4156" max="4156" width="0" style="23" hidden="1" customWidth="1"/>
    <col min="4157" max="4165" width="3.875" style="23" customWidth="1"/>
    <col min="4166" max="4166" width="0" style="23" hidden="1" customWidth="1"/>
    <col min="4167" max="4168" width="1.875" style="23" customWidth="1"/>
    <col min="4169" max="4169" width="0" style="23" hidden="1" customWidth="1"/>
    <col min="4170" max="4173" width="3.875" style="23" customWidth="1"/>
    <col min="4174" max="4174" width="1.875" style="23" customWidth="1"/>
    <col min="4175" max="4237" width="0" style="23" hidden="1" customWidth="1"/>
    <col min="4238" max="4352" width="9" style="23"/>
    <col min="4353" max="4356" width="3.875" style="23" customWidth="1"/>
    <col min="4357" max="4357" width="0" style="23" hidden="1" customWidth="1"/>
    <col min="4358" max="4358" width="3.875" style="23" customWidth="1"/>
    <col min="4359" max="4359" width="0" style="23" hidden="1" customWidth="1"/>
    <col min="4360" max="4360" width="3.875" style="23" customWidth="1"/>
    <col min="4361" max="4361" width="0" style="23" hidden="1" customWidth="1"/>
    <col min="4362" max="4363" width="3.875" style="23" customWidth="1"/>
    <col min="4364" max="4364" width="0" style="23" hidden="1" customWidth="1"/>
    <col min="4365" max="4365" width="3.875" style="23" customWidth="1"/>
    <col min="4366" max="4366" width="0" style="23" hidden="1" customWidth="1"/>
    <col min="4367" max="4367" width="3.875" style="23" customWidth="1"/>
    <col min="4368" max="4368" width="3.75" style="23" customWidth="1"/>
    <col min="4369" max="4369" width="0" style="23" hidden="1" customWidth="1"/>
    <col min="4370" max="4370" width="3.875" style="23" customWidth="1"/>
    <col min="4371" max="4371" width="0" style="23" hidden="1" customWidth="1"/>
    <col min="4372" max="4373" width="3.875" style="23" customWidth="1"/>
    <col min="4374" max="4374" width="0" style="23" hidden="1" customWidth="1"/>
    <col min="4375" max="4375" width="3.875" style="23" customWidth="1"/>
    <col min="4376" max="4376" width="0" style="23" hidden="1" customWidth="1"/>
    <col min="4377" max="4383" width="3.875" style="23" customWidth="1"/>
    <col min="4384" max="4384" width="13.5" style="23" customWidth="1"/>
    <col min="4385" max="4385" width="12.625" style="23" customWidth="1"/>
    <col min="4386" max="4386" width="0" style="23" hidden="1" customWidth="1"/>
    <col min="4387" max="4387" width="3.875" style="23" customWidth="1"/>
    <col min="4388" max="4403" width="0" style="23" hidden="1" customWidth="1"/>
    <col min="4404" max="4404" width="1.75" style="23" customWidth="1"/>
    <col min="4405" max="4408" width="3.875" style="23" customWidth="1"/>
    <col min="4409" max="4409" width="0" style="23" hidden="1" customWidth="1"/>
    <col min="4410" max="4411" width="1.875" style="23" customWidth="1"/>
    <col min="4412" max="4412" width="0" style="23" hidden="1" customWidth="1"/>
    <col min="4413" max="4421" width="3.875" style="23" customWidth="1"/>
    <col min="4422" max="4422" width="0" style="23" hidden="1" customWidth="1"/>
    <col min="4423" max="4424" width="1.875" style="23" customWidth="1"/>
    <col min="4425" max="4425" width="0" style="23" hidden="1" customWidth="1"/>
    <col min="4426" max="4429" width="3.875" style="23" customWidth="1"/>
    <col min="4430" max="4430" width="1.875" style="23" customWidth="1"/>
    <col min="4431" max="4493" width="0" style="23" hidden="1" customWidth="1"/>
    <col min="4494" max="4608" width="9" style="23"/>
    <col min="4609" max="4612" width="3.875" style="23" customWidth="1"/>
    <col min="4613" max="4613" width="0" style="23" hidden="1" customWidth="1"/>
    <col min="4614" max="4614" width="3.875" style="23" customWidth="1"/>
    <col min="4615" max="4615" width="0" style="23" hidden="1" customWidth="1"/>
    <col min="4616" max="4616" width="3.875" style="23" customWidth="1"/>
    <col min="4617" max="4617" width="0" style="23" hidden="1" customWidth="1"/>
    <col min="4618" max="4619" width="3.875" style="23" customWidth="1"/>
    <col min="4620" max="4620" width="0" style="23" hidden="1" customWidth="1"/>
    <col min="4621" max="4621" width="3.875" style="23" customWidth="1"/>
    <col min="4622" max="4622" width="0" style="23" hidden="1" customWidth="1"/>
    <col min="4623" max="4623" width="3.875" style="23" customWidth="1"/>
    <col min="4624" max="4624" width="3.75" style="23" customWidth="1"/>
    <col min="4625" max="4625" width="0" style="23" hidden="1" customWidth="1"/>
    <col min="4626" max="4626" width="3.875" style="23" customWidth="1"/>
    <col min="4627" max="4627" width="0" style="23" hidden="1" customWidth="1"/>
    <col min="4628" max="4629" width="3.875" style="23" customWidth="1"/>
    <col min="4630" max="4630" width="0" style="23" hidden="1" customWidth="1"/>
    <col min="4631" max="4631" width="3.875" style="23" customWidth="1"/>
    <col min="4632" max="4632" width="0" style="23" hidden="1" customWidth="1"/>
    <col min="4633" max="4639" width="3.875" style="23" customWidth="1"/>
    <col min="4640" max="4640" width="13.5" style="23" customWidth="1"/>
    <col min="4641" max="4641" width="12.625" style="23" customWidth="1"/>
    <col min="4642" max="4642" width="0" style="23" hidden="1" customWidth="1"/>
    <col min="4643" max="4643" width="3.875" style="23" customWidth="1"/>
    <col min="4644" max="4659" width="0" style="23" hidden="1" customWidth="1"/>
    <col min="4660" max="4660" width="1.75" style="23" customWidth="1"/>
    <col min="4661" max="4664" width="3.875" style="23" customWidth="1"/>
    <col min="4665" max="4665" width="0" style="23" hidden="1" customWidth="1"/>
    <col min="4666" max="4667" width="1.875" style="23" customWidth="1"/>
    <col min="4668" max="4668" width="0" style="23" hidden="1" customWidth="1"/>
    <col min="4669" max="4677" width="3.875" style="23" customWidth="1"/>
    <col min="4678" max="4678" width="0" style="23" hidden="1" customWidth="1"/>
    <col min="4679" max="4680" width="1.875" style="23" customWidth="1"/>
    <col min="4681" max="4681" width="0" style="23" hidden="1" customWidth="1"/>
    <col min="4682" max="4685" width="3.875" style="23" customWidth="1"/>
    <col min="4686" max="4686" width="1.875" style="23" customWidth="1"/>
    <col min="4687" max="4749" width="0" style="23" hidden="1" customWidth="1"/>
    <col min="4750" max="4864" width="9" style="23"/>
    <col min="4865" max="4868" width="3.875" style="23" customWidth="1"/>
    <col min="4869" max="4869" width="0" style="23" hidden="1" customWidth="1"/>
    <col min="4870" max="4870" width="3.875" style="23" customWidth="1"/>
    <col min="4871" max="4871" width="0" style="23" hidden="1" customWidth="1"/>
    <col min="4872" max="4872" width="3.875" style="23" customWidth="1"/>
    <col min="4873" max="4873" width="0" style="23" hidden="1" customWidth="1"/>
    <col min="4874" max="4875" width="3.875" style="23" customWidth="1"/>
    <col min="4876" max="4876" width="0" style="23" hidden="1" customWidth="1"/>
    <col min="4877" max="4877" width="3.875" style="23" customWidth="1"/>
    <col min="4878" max="4878" width="0" style="23" hidden="1" customWidth="1"/>
    <col min="4879" max="4879" width="3.875" style="23" customWidth="1"/>
    <col min="4880" max="4880" width="3.75" style="23" customWidth="1"/>
    <col min="4881" max="4881" width="0" style="23" hidden="1" customWidth="1"/>
    <col min="4882" max="4882" width="3.875" style="23" customWidth="1"/>
    <col min="4883" max="4883" width="0" style="23" hidden="1" customWidth="1"/>
    <col min="4884" max="4885" width="3.875" style="23" customWidth="1"/>
    <col min="4886" max="4886" width="0" style="23" hidden="1" customWidth="1"/>
    <col min="4887" max="4887" width="3.875" style="23" customWidth="1"/>
    <col min="4888" max="4888" width="0" style="23" hidden="1" customWidth="1"/>
    <col min="4889" max="4895" width="3.875" style="23" customWidth="1"/>
    <col min="4896" max="4896" width="13.5" style="23" customWidth="1"/>
    <col min="4897" max="4897" width="12.625" style="23" customWidth="1"/>
    <col min="4898" max="4898" width="0" style="23" hidden="1" customWidth="1"/>
    <col min="4899" max="4899" width="3.875" style="23" customWidth="1"/>
    <col min="4900" max="4915" width="0" style="23" hidden="1" customWidth="1"/>
    <col min="4916" max="4916" width="1.75" style="23" customWidth="1"/>
    <col min="4917" max="4920" width="3.875" style="23" customWidth="1"/>
    <col min="4921" max="4921" width="0" style="23" hidden="1" customWidth="1"/>
    <col min="4922" max="4923" width="1.875" style="23" customWidth="1"/>
    <col min="4924" max="4924" width="0" style="23" hidden="1" customWidth="1"/>
    <col min="4925" max="4933" width="3.875" style="23" customWidth="1"/>
    <col min="4934" max="4934" width="0" style="23" hidden="1" customWidth="1"/>
    <col min="4935" max="4936" width="1.875" style="23" customWidth="1"/>
    <col min="4937" max="4937" width="0" style="23" hidden="1" customWidth="1"/>
    <col min="4938" max="4941" width="3.875" style="23" customWidth="1"/>
    <col min="4942" max="4942" width="1.875" style="23" customWidth="1"/>
    <col min="4943" max="5005" width="0" style="23" hidden="1" customWidth="1"/>
    <col min="5006" max="5120" width="9" style="23"/>
    <col min="5121" max="5124" width="3.875" style="23" customWidth="1"/>
    <col min="5125" max="5125" width="0" style="23" hidden="1" customWidth="1"/>
    <col min="5126" max="5126" width="3.875" style="23" customWidth="1"/>
    <col min="5127" max="5127" width="0" style="23" hidden="1" customWidth="1"/>
    <col min="5128" max="5128" width="3.875" style="23" customWidth="1"/>
    <col min="5129" max="5129" width="0" style="23" hidden="1" customWidth="1"/>
    <col min="5130" max="5131" width="3.875" style="23" customWidth="1"/>
    <col min="5132" max="5132" width="0" style="23" hidden="1" customWidth="1"/>
    <col min="5133" max="5133" width="3.875" style="23" customWidth="1"/>
    <col min="5134" max="5134" width="0" style="23" hidden="1" customWidth="1"/>
    <col min="5135" max="5135" width="3.875" style="23" customWidth="1"/>
    <col min="5136" max="5136" width="3.75" style="23" customWidth="1"/>
    <col min="5137" max="5137" width="0" style="23" hidden="1" customWidth="1"/>
    <col min="5138" max="5138" width="3.875" style="23" customWidth="1"/>
    <col min="5139" max="5139" width="0" style="23" hidden="1" customWidth="1"/>
    <col min="5140" max="5141" width="3.875" style="23" customWidth="1"/>
    <col min="5142" max="5142" width="0" style="23" hidden="1" customWidth="1"/>
    <col min="5143" max="5143" width="3.875" style="23" customWidth="1"/>
    <col min="5144" max="5144" width="0" style="23" hidden="1" customWidth="1"/>
    <col min="5145" max="5151" width="3.875" style="23" customWidth="1"/>
    <col min="5152" max="5152" width="13.5" style="23" customWidth="1"/>
    <col min="5153" max="5153" width="12.625" style="23" customWidth="1"/>
    <col min="5154" max="5154" width="0" style="23" hidden="1" customWidth="1"/>
    <col min="5155" max="5155" width="3.875" style="23" customWidth="1"/>
    <col min="5156" max="5171" width="0" style="23" hidden="1" customWidth="1"/>
    <col min="5172" max="5172" width="1.75" style="23" customWidth="1"/>
    <col min="5173" max="5176" width="3.875" style="23" customWidth="1"/>
    <col min="5177" max="5177" width="0" style="23" hidden="1" customWidth="1"/>
    <col min="5178" max="5179" width="1.875" style="23" customWidth="1"/>
    <col min="5180" max="5180" width="0" style="23" hidden="1" customWidth="1"/>
    <col min="5181" max="5189" width="3.875" style="23" customWidth="1"/>
    <col min="5190" max="5190" width="0" style="23" hidden="1" customWidth="1"/>
    <col min="5191" max="5192" width="1.875" style="23" customWidth="1"/>
    <col min="5193" max="5193" width="0" style="23" hidden="1" customWidth="1"/>
    <col min="5194" max="5197" width="3.875" style="23" customWidth="1"/>
    <col min="5198" max="5198" width="1.875" style="23" customWidth="1"/>
    <col min="5199" max="5261" width="0" style="23" hidden="1" customWidth="1"/>
    <col min="5262" max="5376" width="9" style="23"/>
    <col min="5377" max="5380" width="3.875" style="23" customWidth="1"/>
    <col min="5381" max="5381" width="0" style="23" hidden="1" customWidth="1"/>
    <col min="5382" max="5382" width="3.875" style="23" customWidth="1"/>
    <col min="5383" max="5383" width="0" style="23" hidden="1" customWidth="1"/>
    <col min="5384" max="5384" width="3.875" style="23" customWidth="1"/>
    <col min="5385" max="5385" width="0" style="23" hidden="1" customWidth="1"/>
    <col min="5386" max="5387" width="3.875" style="23" customWidth="1"/>
    <col min="5388" max="5388" width="0" style="23" hidden="1" customWidth="1"/>
    <col min="5389" max="5389" width="3.875" style="23" customWidth="1"/>
    <col min="5390" max="5390" width="0" style="23" hidden="1" customWidth="1"/>
    <col min="5391" max="5391" width="3.875" style="23" customWidth="1"/>
    <col min="5392" max="5392" width="3.75" style="23" customWidth="1"/>
    <col min="5393" max="5393" width="0" style="23" hidden="1" customWidth="1"/>
    <col min="5394" max="5394" width="3.875" style="23" customWidth="1"/>
    <col min="5395" max="5395" width="0" style="23" hidden="1" customWidth="1"/>
    <col min="5396" max="5397" width="3.875" style="23" customWidth="1"/>
    <col min="5398" max="5398" width="0" style="23" hidden="1" customWidth="1"/>
    <col min="5399" max="5399" width="3.875" style="23" customWidth="1"/>
    <col min="5400" max="5400" width="0" style="23" hidden="1" customWidth="1"/>
    <col min="5401" max="5407" width="3.875" style="23" customWidth="1"/>
    <col min="5408" max="5408" width="13.5" style="23" customWidth="1"/>
    <col min="5409" max="5409" width="12.625" style="23" customWidth="1"/>
    <col min="5410" max="5410" width="0" style="23" hidden="1" customWidth="1"/>
    <col min="5411" max="5411" width="3.875" style="23" customWidth="1"/>
    <col min="5412" max="5427" width="0" style="23" hidden="1" customWidth="1"/>
    <col min="5428" max="5428" width="1.75" style="23" customWidth="1"/>
    <col min="5429" max="5432" width="3.875" style="23" customWidth="1"/>
    <col min="5433" max="5433" width="0" style="23" hidden="1" customWidth="1"/>
    <col min="5434" max="5435" width="1.875" style="23" customWidth="1"/>
    <col min="5436" max="5436" width="0" style="23" hidden="1" customWidth="1"/>
    <col min="5437" max="5445" width="3.875" style="23" customWidth="1"/>
    <col min="5446" max="5446" width="0" style="23" hidden="1" customWidth="1"/>
    <col min="5447" max="5448" width="1.875" style="23" customWidth="1"/>
    <col min="5449" max="5449" width="0" style="23" hidden="1" customWidth="1"/>
    <col min="5450" max="5453" width="3.875" style="23" customWidth="1"/>
    <col min="5454" max="5454" width="1.875" style="23" customWidth="1"/>
    <col min="5455" max="5517" width="0" style="23" hidden="1" customWidth="1"/>
    <col min="5518" max="5632" width="9" style="23"/>
    <col min="5633" max="5636" width="3.875" style="23" customWidth="1"/>
    <col min="5637" max="5637" width="0" style="23" hidden="1" customWidth="1"/>
    <col min="5638" max="5638" width="3.875" style="23" customWidth="1"/>
    <col min="5639" max="5639" width="0" style="23" hidden="1" customWidth="1"/>
    <col min="5640" max="5640" width="3.875" style="23" customWidth="1"/>
    <col min="5641" max="5641" width="0" style="23" hidden="1" customWidth="1"/>
    <col min="5642" max="5643" width="3.875" style="23" customWidth="1"/>
    <col min="5644" max="5644" width="0" style="23" hidden="1" customWidth="1"/>
    <col min="5645" max="5645" width="3.875" style="23" customWidth="1"/>
    <col min="5646" max="5646" width="0" style="23" hidden="1" customWidth="1"/>
    <col min="5647" max="5647" width="3.875" style="23" customWidth="1"/>
    <col min="5648" max="5648" width="3.75" style="23" customWidth="1"/>
    <col min="5649" max="5649" width="0" style="23" hidden="1" customWidth="1"/>
    <col min="5650" max="5650" width="3.875" style="23" customWidth="1"/>
    <col min="5651" max="5651" width="0" style="23" hidden="1" customWidth="1"/>
    <col min="5652" max="5653" width="3.875" style="23" customWidth="1"/>
    <col min="5654" max="5654" width="0" style="23" hidden="1" customWidth="1"/>
    <col min="5655" max="5655" width="3.875" style="23" customWidth="1"/>
    <col min="5656" max="5656" width="0" style="23" hidden="1" customWidth="1"/>
    <col min="5657" max="5663" width="3.875" style="23" customWidth="1"/>
    <col min="5664" max="5664" width="13.5" style="23" customWidth="1"/>
    <col min="5665" max="5665" width="12.625" style="23" customWidth="1"/>
    <col min="5666" max="5666" width="0" style="23" hidden="1" customWidth="1"/>
    <col min="5667" max="5667" width="3.875" style="23" customWidth="1"/>
    <col min="5668" max="5683" width="0" style="23" hidden="1" customWidth="1"/>
    <col min="5684" max="5684" width="1.75" style="23" customWidth="1"/>
    <col min="5685" max="5688" width="3.875" style="23" customWidth="1"/>
    <col min="5689" max="5689" width="0" style="23" hidden="1" customWidth="1"/>
    <col min="5690" max="5691" width="1.875" style="23" customWidth="1"/>
    <col min="5692" max="5692" width="0" style="23" hidden="1" customWidth="1"/>
    <col min="5693" max="5701" width="3.875" style="23" customWidth="1"/>
    <col min="5702" max="5702" width="0" style="23" hidden="1" customWidth="1"/>
    <col min="5703" max="5704" width="1.875" style="23" customWidth="1"/>
    <col min="5705" max="5705" width="0" style="23" hidden="1" customWidth="1"/>
    <col min="5706" max="5709" width="3.875" style="23" customWidth="1"/>
    <col min="5710" max="5710" width="1.875" style="23" customWidth="1"/>
    <col min="5711" max="5773" width="0" style="23" hidden="1" customWidth="1"/>
    <col min="5774" max="5888" width="9" style="23"/>
    <col min="5889" max="5892" width="3.875" style="23" customWidth="1"/>
    <col min="5893" max="5893" width="0" style="23" hidden="1" customWidth="1"/>
    <col min="5894" max="5894" width="3.875" style="23" customWidth="1"/>
    <col min="5895" max="5895" width="0" style="23" hidden="1" customWidth="1"/>
    <col min="5896" max="5896" width="3.875" style="23" customWidth="1"/>
    <col min="5897" max="5897" width="0" style="23" hidden="1" customWidth="1"/>
    <col min="5898" max="5899" width="3.875" style="23" customWidth="1"/>
    <col min="5900" max="5900" width="0" style="23" hidden="1" customWidth="1"/>
    <col min="5901" max="5901" width="3.875" style="23" customWidth="1"/>
    <col min="5902" max="5902" width="0" style="23" hidden="1" customWidth="1"/>
    <col min="5903" max="5903" width="3.875" style="23" customWidth="1"/>
    <col min="5904" max="5904" width="3.75" style="23" customWidth="1"/>
    <col min="5905" max="5905" width="0" style="23" hidden="1" customWidth="1"/>
    <col min="5906" max="5906" width="3.875" style="23" customWidth="1"/>
    <col min="5907" max="5907" width="0" style="23" hidden="1" customWidth="1"/>
    <col min="5908" max="5909" width="3.875" style="23" customWidth="1"/>
    <col min="5910" max="5910" width="0" style="23" hidden="1" customWidth="1"/>
    <col min="5911" max="5911" width="3.875" style="23" customWidth="1"/>
    <col min="5912" max="5912" width="0" style="23" hidden="1" customWidth="1"/>
    <col min="5913" max="5919" width="3.875" style="23" customWidth="1"/>
    <col min="5920" max="5920" width="13.5" style="23" customWidth="1"/>
    <col min="5921" max="5921" width="12.625" style="23" customWidth="1"/>
    <col min="5922" max="5922" width="0" style="23" hidden="1" customWidth="1"/>
    <col min="5923" max="5923" width="3.875" style="23" customWidth="1"/>
    <col min="5924" max="5939" width="0" style="23" hidden="1" customWidth="1"/>
    <col min="5940" max="5940" width="1.75" style="23" customWidth="1"/>
    <col min="5941" max="5944" width="3.875" style="23" customWidth="1"/>
    <col min="5945" max="5945" width="0" style="23" hidden="1" customWidth="1"/>
    <col min="5946" max="5947" width="1.875" style="23" customWidth="1"/>
    <col min="5948" max="5948" width="0" style="23" hidden="1" customWidth="1"/>
    <col min="5949" max="5957" width="3.875" style="23" customWidth="1"/>
    <col min="5958" max="5958" width="0" style="23" hidden="1" customWidth="1"/>
    <col min="5959" max="5960" width="1.875" style="23" customWidth="1"/>
    <col min="5961" max="5961" width="0" style="23" hidden="1" customWidth="1"/>
    <col min="5962" max="5965" width="3.875" style="23" customWidth="1"/>
    <col min="5966" max="5966" width="1.875" style="23" customWidth="1"/>
    <col min="5967" max="6029" width="0" style="23" hidden="1" customWidth="1"/>
    <col min="6030" max="6144" width="9" style="23"/>
    <col min="6145" max="6148" width="3.875" style="23" customWidth="1"/>
    <col min="6149" max="6149" width="0" style="23" hidden="1" customWidth="1"/>
    <col min="6150" max="6150" width="3.875" style="23" customWidth="1"/>
    <col min="6151" max="6151" width="0" style="23" hidden="1" customWidth="1"/>
    <col min="6152" max="6152" width="3.875" style="23" customWidth="1"/>
    <col min="6153" max="6153" width="0" style="23" hidden="1" customWidth="1"/>
    <col min="6154" max="6155" width="3.875" style="23" customWidth="1"/>
    <col min="6156" max="6156" width="0" style="23" hidden="1" customWidth="1"/>
    <col min="6157" max="6157" width="3.875" style="23" customWidth="1"/>
    <col min="6158" max="6158" width="0" style="23" hidden="1" customWidth="1"/>
    <col min="6159" max="6159" width="3.875" style="23" customWidth="1"/>
    <col min="6160" max="6160" width="3.75" style="23" customWidth="1"/>
    <col min="6161" max="6161" width="0" style="23" hidden="1" customWidth="1"/>
    <col min="6162" max="6162" width="3.875" style="23" customWidth="1"/>
    <col min="6163" max="6163" width="0" style="23" hidden="1" customWidth="1"/>
    <col min="6164" max="6165" width="3.875" style="23" customWidth="1"/>
    <col min="6166" max="6166" width="0" style="23" hidden="1" customWidth="1"/>
    <col min="6167" max="6167" width="3.875" style="23" customWidth="1"/>
    <col min="6168" max="6168" width="0" style="23" hidden="1" customWidth="1"/>
    <col min="6169" max="6175" width="3.875" style="23" customWidth="1"/>
    <col min="6176" max="6176" width="13.5" style="23" customWidth="1"/>
    <col min="6177" max="6177" width="12.625" style="23" customWidth="1"/>
    <col min="6178" max="6178" width="0" style="23" hidden="1" customWidth="1"/>
    <col min="6179" max="6179" width="3.875" style="23" customWidth="1"/>
    <col min="6180" max="6195" width="0" style="23" hidden="1" customWidth="1"/>
    <col min="6196" max="6196" width="1.75" style="23" customWidth="1"/>
    <col min="6197" max="6200" width="3.875" style="23" customWidth="1"/>
    <col min="6201" max="6201" width="0" style="23" hidden="1" customWidth="1"/>
    <col min="6202" max="6203" width="1.875" style="23" customWidth="1"/>
    <col min="6204" max="6204" width="0" style="23" hidden="1" customWidth="1"/>
    <col min="6205" max="6213" width="3.875" style="23" customWidth="1"/>
    <col min="6214" max="6214" width="0" style="23" hidden="1" customWidth="1"/>
    <col min="6215" max="6216" width="1.875" style="23" customWidth="1"/>
    <col min="6217" max="6217" width="0" style="23" hidden="1" customWidth="1"/>
    <col min="6218" max="6221" width="3.875" style="23" customWidth="1"/>
    <col min="6222" max="6222" width="1.875" style="23" customWidth="1"/>
    <col min="6223" max="6285" width="0" style="23" hidden="1" customWidth="1"/>
    <col min="6286" max="6400" width="9" style="23"/>
    <col min="6401" max="6404" width="3.875" style="23" customWidth="1"/>
    <col min="6405" max="6405" width="0" style="23" hidden="1" customWidth="1"/>
    <col min="6406" max="6406" width="3.875" style="23" customWidth="1"/>
    <col min="6407" max="6407" width="0" style="23" hidden="1" customWidth="1"/>
    <col min="6408" max="6408" width="3.875" style="23" customWidth="1"/>
    <col min="6409" max="6409" width="0" style="23" hidden="1" customWidth="1"/>
    <col min="6410" max="6411" width="3.875" style="23" customWidth="1"/>
    <col min="6412" max="6412" width="0" style="23" hidden="1" customWidth="1"/>
    <col min="6413" max="6413" width="3.875" style="23" customWidth="1"/>
    <col min="6414" max="6414" width="0" style="23" hidden="1" customWidth="1"/>
    <col min="6415" max="6415" width="3.875" style="23" customWidth="1"/>
    <col min="6416" max="6416" width="3.75" style="23" customWidth="1"/>
    <col min="6417" max="6417" width="0" style="23" hidden="1" customWidth="1"/>
    <col min="6418" max="6418" width="3.875" style="23" customWidth="1"/>
    <col min="6419" max="6419" width="0" style="23" hidden="1" customWidth="1"/>
    <col min="6420" max="6421" width="3.875" style="23" customWidth="1"/>
    <col min="6422" max="6422" width="0" style="23" hidden="1" customWidth="1"/>
    <col min="6423" max="6423" width="3.875" style="23" customWidth="1"/>
    <col min="6424" max="6424" width="0" style="23" hidden="1" customWidth="1"/>
    <col min="6425" max="6431" width="3.875" style="23" customWidth="1"/>
    <col min="6432" max="6432" width="13.5" style="23" customWidth="1"/>
    <col min="6433" max="6433" width="12.625" style="23" customWidth="1"/>
    <col min="6434" max="6434" width="0" style="23" hidden="1" customWidth="1"/>
    <col min="6435" max="6435" width="3.875" style="23" customWidth="1"/>
    <col min="6436" max="6451" width="0" style="23" hidden="1" customWidth="1"/>
    <col min="6452" max="6452" width="1.75" style="23" customWidth="1"/>
    <col min="6453" max="6456" width="3.875" style="23" customWidth="1"/>
    <col min="6457" max="6457" width="0" style="23" hidden="1" customWidth="1"/>
    <col min="6458" max="6459" width="1.875" style="23" customWidth="1"/>
    <col min="6460" max="6460" width="0" style="23" hidden="1" customWidth="1"/>
    <col min="6461" max="6469" width="3.875" style="23" customWidth="1"/>
    <col min="6470" max="6470" width="0" style="23" hidden="1" customWidth="1"/>
    <col min="6471" max="6472" width="1.875" style="23" customWidth="1"/>
    <col min="6473" max="6473" width="0" style="23" hidden="1" customWidth="1"/>
    <col min="6474" max="6477" width="3.875" style="23" customWidth="1"/>
    <col min="6478" max="6478" width="1.875" style="23" customWidth="1"/>
    <col min="6479" max="6541" width="0" style="23" hidden="1" customWidth="1"/>
    <col min="6542" max="6656" width="9" style="23"/>
    <col min="6657" max="6660" width="3.875" style="23" customWidth="1"/>
    <col min="6661" max="6661" width="0" style="23" hidden="1" customWidth="1"/>
    <col min="6662" max="6662" width="3.875" style="23" customWidth="1"/>
    <col min="6663" max="6663" width="0" style="23" hidden="1" customWidth="1"/>
    <col min="6664" max="6664" width="3.875" style="23" customWidth="1"/>
    <col min="6665" max="6665" width="0" style="23" hidden="1" customWidth="1"/>
    <col min="6666" max="6667" width="3.875" style="23" customWidth="1"/>
    <col min="6668" max="6668" width="0" style="23" hidden="1" customWidth="1"/>
    <col min="6669" max="6669" width="3.875" style="23" customWidth="1"/>
    <col min="6670" max="6670" width="0" style="23" hidden="1" customWidth="1"/>
    <col min="6671" max="6671" width="3.875" style="23" customWidth="1"/>
    <col min="6672" max="6672" width="3.75" style="23" customWidth="1"/>
    <col min="6673" max="6673" width="0" style="23" hidden="1" customWidth="1"/>
    <col min="6674" max="6674" width="3.875" style="23" customWidth="1"/>
    <col min="6675" max="6675" width="0" style="23" hidden="1" customWidth="1"/>
    <col min="6676" max="6677" width="3.875" style="23" customWidth="1"/>
    <col min="6678" max="6678" width="0" style="23" hidden="1" customWidth="1"/>
    <col min="6679" max="6679" width="3.875" style="23" customWidth="1"/>
    <col min="6680" max="6680" width="0" style="23" hidden="1" customWidth="1"/>
    <col min="6681" max="6687" width="3.875" style="23" customWidth="1"/>
    <col min="6688" max="6688" width="13.5" style="23" customWidth="1"/>
    <col min="6689" max="6689" width="12.625" style="23" customWidth="1"/>
    <col min="6690" max="6690" width="0" style="23" hidden="1" customWidth="1"/>
    <col min="6691" max="6691" width="3.875" style="23" customWidth="1"/>
    <col min="6692" max="6707" width="0" style="23" hidden="1" customWidth="1"/>
    <col min="6708" max="6708" width="1.75" style="23" customWidth="1"/>
    <col min="6709" max="6712" width="3.875" style="23" customWidth="1"/>
    <col min="6713" max="6713" width="0" style="23" hidden="1" customWidth="1"/>
    <col min="6714" max="6715" width="1.875" style="23" customWidth="1"/>
    <col min="6716" max="6716" width="0" style="23" hidden="1" customWidth="1"/>
    <col min="6717" max="6725" width="3.875" style="23" customWidth="1"/>
    <col min="6726" max="6726" width="0" style="23" hidden="1" customWidth="1"/>
    <col min="6727" max="6728" width="1.875" style="23" customWidth="1"/>
    <col min="6729" max="6729" width="0" style="23" hidden="1" customWidth="1"/>
    <col min="6730" max="6733" width="3.875" style="23" customWidth="1"/>
    <col min="6734" max="6734" width="1.875" style="23" customWidth="1"/>
    <col min="6735" max="6797" width="0" style="23" hidden="1" customWidth="1"/>
    <col min="6798" max="6912" width="9" style="23"/>
    <col min="6913" max="6916" width="3.875" style="23" customWidth="1"/>
    <col min="6917" max="6917" width="0" style="23" hidden="1" customWidth="1"/>
    <col min="6918" max="6918" width="3.875" style="23" customWidth="1"/>
    <col min="6919" max="6919" width="0" style="23" hidden="1" customWidth="1"/>
    <col min="6920" max="6920" width="3.875" style="23" customWidth="1"/>
    <col min="6921" max="6921" width="0" style="23" hidden="1" customWidth="1"/>
    <col min="6922" max="6923" width="3.875" style="23" customWidth="1"/>
    <col min="6924" max="6924" width="0" style="23" hidden="1" customWidth="1"/>
    <col min="6925" max="6925" width="3.875" style="23" customWidth="1"/>
    <col min="6926" max="6926" width="0" style="23" hidden="1" customWidth="1"/>
    <col min="6927" max="6927" width="3.875" style="23" customWidth="1"/>
    <col min="6928" max="6928" width="3.75" style="23" customWidth="1"/>
    <col min="6929" max="6929" width="0" style="23" hidden="1" customWidth="1"/>
    <col min="6930" max="6930" width="3.875" style="23" customWidth="1"/>
    <col min="6931" max="6931" width="0" style="23" hidden="1" customWidth="1"/>
    <col min="6932" max="6933" width="3.875" style="23" customWidth="1"/>
    <col min="6934" max="6934" width="0" style="23" hidden="1" customWidth="1"/>
    <col min="6935" max="6935" width="3.875" style="23" customWidth="1"/>
    <col min="6936" max="6936" width="0" style="23" hidden="1" customWidth="1"/>
    <col min="6937" max="6943" width="3.875" style="23" customWidth="1"/>
    <col min="6944" max="6944" width="13.5" style="23" customWidth="1"/>
    <col min="6945" max="6945" width="12.625" style="23" customWidth="1"/>
    <col min="6946" max="6946" width="0" style="23" hidden="1" customWidth="1"/>
    <col min="6947" max="6947" width="3.875" style="23" customWidth="1"/>
    <col min="6948" max="6963" width="0" style="23" hidden="1" customWidth="1"/>
    <col min="6964" max="6964" width="1.75" style="23" customWidth="1"/>
    <col min="6965" max="6968" width="3.875" style="23" customWidth="1"/>
    <col min="6969" max="6969" width="0" style="23" hidden="1" customWidth="1"/>
    <col min="6970" max="6971" width="1.875" style="23" customWidth="1"/>
    <col min="6972" max="6972" width="0" style="23" hidden="1" customWidth="1"/>
    <col min="6973" max="6981" width="3.875" style="23" customWidth="1"/>
    <col min="6982" max="6982" width="0" style="23" hidden="1" customWidth="1"/>
    <col min="6983" max="6984" width="1.875" style="23" customWidth="1"/>
    <col min="6985" max="6985" width="0" style="23" hidden="1" customWidth="1"/>
    <col min="6986" max="6989" width="3.875" style="23" customWidth="1"/>
    <col min="6990" max="6990" width="1.875" style="23" customWidth="1"/>
    <col min="6991" max="7053" width="0" style="23" hidden="1" customWidth="1"/>
    <col min="7054" max="7168" width="9" style="23"/>
    <col min="7169" max="7172" width="3.875" style="23" customWidth="1"/>
    <col min="7173" max="7173" width="0" style="23" hidden="1" customWidth="1"/>
    <col min="7174" max="7174" width="3.875" style="23" customWidth="1"/>
    <col min="7175" max="7175" width="0" style="23" hidden="1" customWidth="1"/>
    <col min="7176" max="7176" width="3.875" style="23" customWidth="1"/>
    <col min="7177" max="7177" width="0" style="23" hidden="1" customWidth="1"/>
    <col min="7178" max="7179" width="3.875" style="23" customWidth="1"/>
    <col min="7180" max="7180" width="0" style="23" hidden="1" customWidth="1"/>
    <col min="7181" max="7181" width="3.875" style="23" customWidth="1"/>
    <col min="7182" max="7182" width="0" style="23" hidden="1" customWidth="1"/>
    <col min="7183" max="7183" width="3.875" style="23" customWidth="1"/>
    <col min="7184" max="7184" width="3.75" style="23" customWidth="1"/>
    <col min="7185" max="7185" width="0" style="23" hidden="1" customWidth="1"/>
    <col min="7186" max="7186" width="3.875" style="23" customWidth="1"/>
    <col min="7187" max="7187" width="0" style="23" hidden="1" customWidth="1"/>
    <col min="7188" max="7189" width="3.875" style="23" customWidth="1"/>
    <col min="7190" max="7190" width="0" style="23" hidden="1" customWidth="1"/>
    <col min="7191" max="7191" width="3.875" style="23" customWidth="1"/>
    <col min="7192" max="7192" width="0" style="23" hidden="1" customWidth="1"/>
    <col min="7193" max="7199" width="3.875" style="23" customWidth="1"/>
    <col min="7200" max="7200" width="13.5" style="23" customWidth="1"/>
    <col min="7201" max="7201" width="12.625" style="23" customWidth="1"/>
    <col min="7202" max="7202" width="0" style="23" hidden="1" customWidth="1"/>
    <col min="7203" max="7203" width="3.875" style="23" customWidth="1"/>
    <col min="7204" max="7219" width="0" style="23" hidden="1" customWidth="1"/>
    <col min="7220" max="7220" width="1.75" style="23" customWidth="1"/>
    <col min="7221" max="7224" width="3.875" style="23" customWidth="1"/>
    <col min="7225" max="7225" width="0" style="23" hidden="1" customWidth="1"/>
    <col min="7226" max="7227" width="1.875" style="23" customWidth="1"/>
    <col min="7228" max="7228" width="0" style="23" hidden="1" customWidth="1"/>
    <col min="7229" max="7237" width="3.875" style="23" customWidth="1"/>
    <col min="7238" max="7238" width="0" style="23" hidden="1" customWidth="1"/>
    <col min="7239" max="7240" width="1.875" style="23" customWidth="1"/>
    <col min="7241" max="7241" width="0" style="23" hidden="1" customWidth="1"/>
    <col min="7242" max="7245" width="3.875" style="23" customWidth="1"/>
    <col min="7246" max="7246" width="1.875" style="23" customWidth="1"/>
    <col min="7247" max="7309" width="0" style="23" hidden="1" customWidth="1"/>
    <col min="7310" max="7424" width="9" style="23"/>
    <col min="7425" max="7428" width="3.875" style="23" customWidth="1"/>
    <col min="7429" max="7429" width="0" style="23" hidden="1" customWidth="1"/>
    <col min="7430" max="7430" width="3.875" style="23" customWidth="1"/>
    <col min="7431" max="7431" width="0" style="23" hidden="1" customWidth="1"/>
    <col min="7432" max="7432" width="3.875" style="23" customWidth="1"/>
    <col min="7433" max="7433" width="0" style="23" hidden="1" customWidth="1"/>
    <col min="7434" max="7435" width="3.875" style="23" customWidth="1"/>
    <col min="7436" max="7436" width="0" style="23" hidden="1" customWidth="1"/>
    <col min="7437" max="7437" width="3.875" style="23" customWidth="1"/>
    <col min="7438" max="7438" width="0" style="23" hidden="1" customWidth="1"/>
    <col min="7439" max="7439" width="3.875" style="23" customWidth="1"/>
    <col min="7440" max="7440" width="3.75" style="23" customWidth="1"/>
    <col min="7441" max="7441" width="0" style="23" hidden="1" customWidth="1"/>
    <col min="7442" max="7442" width="3.875" style="23" customWidth="1"/>
    <col min="7443" max="7443" width="0" style="23" hidden="1" customWidth="1"/>
    <col min="7444" max="7445" width="3.875" style="23" customWidth="1"/>
    <col min="7446" max="7446" width="0" style="23" hidden="1" customWidth="1"/>
    <col min="7447" max="7447" width="3.875" style="23" customWidth="1"/>
    <col min="7448" max="7448" width="0" style="23" hidden="1" customWidth="1"/>
    <col min="7449" max="7455" width="3.875" style="23" customWidth="1"/>
    <col min="7456" max="7456" width="13.5" style="23" customWidth="1"/>
    <col min="7457" max="7457" width="12.625" style="23" customWidth="1"/>
    <col min="7458" max="7458" width="0" style="23" hidden="1" customWidth="1"/>
    <col min="7459" max="7459" width="3.875" style="23" customWidth="1"/>
    <col min="7460" max="7475" width="0" style="23" hidden="1" customWidth="1"/>
    <col min="7476" max="7476" width="1.75" style="23" customWidth="1"/>
    <col min="7477" max="7480" width="3.875" style="23" customWidth="1"/>
    <col min="7481" max="7481" width="0" style="23" hidden="1" customWidth="1"/>
    <col min="7482" max="7483" width="1.875" style="23" customWidth="1"/>
    <col min="7484" max="7484" width="0" style="23" hidden="1" customWidth="1"/>
    <col min="7485" max="7493" width="3.875" style="23" customWidth="1"/>
    <col min="7494" max="7494" width="0" style="23" hidden="1" customWidth="1"/>
    <col min="7495" max="7496" width="1.875" style="23" customWidth="1"/>
    <col min="7497" max="7497" width="0" style="23" hidden="1" customWidth="1"/>
    <col min="7498" max="7501" width="3.875" style="23" customWidth="1"/>
    <col min="7502" max="7502" width="1.875" style="23" customWidth="1"/>
    <col min="7503" max="7565" width="0" style="23" hidden="1" customWidth="1"/>
    <col min="7566" max="7680" width="9" style="23"/>
    <col min="7681" max="7684" width="3.875" style="23" customWidth="1"/>
    <col min="7685" max="7685" width="0" style="23" hidden="1" customWidth="1"/>
    <col min="7686" max="7686" width="3.875" style="23" customWidth="1"/>
    <col min="7687" max="7687" width="0" style="23" hidden="1" customWidth="1"/>
    <col min="7688" max="7688" width="3.875" style="23" customWidth="1"/>
    <col min="7689" max="7689" width="0" style="23" hidden="1" customWidth="1"/>
    <col min="7690" max="7691" width="3.875" style="23" customWidth="1"/>
    <col min="7692" max="7692" width="0" style="23" hidden="1" customWidth="1"/>
    <col min="7693" max="7693" width="3.875" style="23" customWidth="1"/>
    <col min="7694" max="7694" width="0" style="23" hidden="1" customWidth="1"/>
    <col min="7695" max="7695" width="3.875" style="23" customWidth="1"/>
    <col min="7696" max="7696" width="3.75" style="23" customWidth="1"/>
    <col min="7697" max="7697" width="0" style="23" hidden="1" customWidth="1"/>
    <col min="7698" max="7698" width="3.875" style="23" customWidth="1"/>
    <col min="7699" max="7699" width="0" style="23" hidden="1" customWidth="1"/>
    <col min="7700" max="7701" width="3.875" style="23" customWidth="1"/>
    <col min="7702" max="7702" width="0" style="23" hidden="1" customWidth="1"/>
    <col min="7703" max="7703" width="3.875" style="23" customWidth="1"/>
    <col min="7704" max="7704" width="0" style="23" hidden="1" customWidth="1"/>
    <col min="7705" max="7711" width="3.875" style="23" customWidth="1"/>
    <col min="7712" max="7712" width="13.5" style="23" customWidth="1"/>
    <col min="7713" max="7713" width="12.625" style="23" customWidth="1"/>
    <col min="7714" max="7714" width="0" style="23" hidden="1" customWidth="1"/>
    <col min="7715" max="7715" width="3.875" style="23" customWidth="1"/>
    <col min="7716" max="7731" width="0" style="23" hidden="1" customWidth="1"/>
    <col min="7732" max="7732" width="1.75" style="23" customWidth="1"/>
    <col min="7733" max="7736" width="3.875" style="23" customWidth="1"/>
    <col min="7737" max="7737" width="0" style="23" hidden="1" customWidth="1"/>
    <col min="7738" max="7739" width="1.875" style="23" customWidth="1"/>
    <col min="7740" max="7740" width="0" style="23" hidden="1" customWidth="1"/>
    <col min="7741" max="7749" width="3.875" style="23" customWidth="1"/>
    <col min="7750" max="7750" width="0" style="23" hidden="1" customWidth="1"/>
    <col min="7751" max="7752" width="1.875" style="23" customWidth="1"/>
    <col min="7753" max="7753" width="0" style="23" hidden="1" customWidth="1"/>
    <col min="7754" max="7757" width="3.875" style="23" customWidth="1"/>
    <col min="7758" max="7758" width="1.875" style="23" customWidth="1"/>
    <col min="7759" max="7821" width="0" style="23" hidden="1" customWidth="1"/>
    <col min="7822" max="7936" width="9" style="23"/>
    <col min="7937" max="7940" width="3.875" style="23" customWidth="1"/>
    <col min="7941" max="7941" width="0" style="23" hidden="1" customWidth="1"/>
    <col min="7942" max="7942" width="3.875" style="23" customWidth="1"/>
    <col min="7943" max="7943" width="0" style="23" hidden="1" customWidth="1"/>
    <col min="7944" max="7944" width="3.875" style="23" customWidth="1"/>
    <col min="7945" max="7945" width="0" style="23" hidden="1" customWidth="1"/>
    <col min="7946" max="7947" width="3.875" style="23" customWidth="1"/>
    <col min="7948" max="7948" width="0" style="23" hidden="1" customWidth="1"/>
    <col min="7949" max="7949" width="3.875" style="23" customWidth="1"/>
    <col min="7950" max="7950" width="0" style="23" hidden="1" customWidth="1"/>
    <col min="7951" max="7951" width="3.875" style="23" customWidth="1"/>
    <col min="7952" max="7952" width="3.75" style="23" customWidth="1"/>
    <col min="7953" max="7953" width="0" style="23" hidden="1" customWidth="1"/>
    <col min="7954" max="7954" width="3.875" style="23" customWidth="1"/>
    <col min="7955" max="7955" width="0" style="23" hidden="1" customWidth="1"/>
    <col min="7956" max="7957" width="3.875" style="23" customWidth="1"/>
    <col min="7958" max="7958" width="0" style="23" hidden="1" customWidth="1"/>
    <col min="7959" max="7959" width="3.875" style="23" customWidth="1"/>
    <col min="7960" max="7960" width="0" style="23" hidden="1" customWidth="1"/>
    <col min="7961" max="7967" width="3.875" style="23" customWidth="1"/>
    <col min="7968" max="7968" width="13.5" style="23" customWidth="1"/>
    <col min="7969" max="7969" width="12.625" style="23" customWidth="1"/>
    <col min="7970" max="7970" width="0" style="23" hidden="1" customWidth="1"/>
    <col min="7971" max="7971" width="3.875" style="23" customWidth="1"/>
    <col min="7972" max="7987" width="0" style="23" hidden="1" customWidth="1"/>
    <col min="7988" max="7988" width="1.75" style="23" customWidth="1"/>
    <col min="7989" max="7992" width="3.875" style="23" customWidth="1"/>
    <col min="7993" max="7993" width="0" style="23" hidden="1" customWidth="1"/>
    <col min="7994" max="7995" width="1.875" style="23" customWidth="1"/>
    <col min="7996" max="7996" width="0" style="23" hidden="1" customWidth="1"/>
    <col min="7997" max="8005" width="3.875" style="23" customWidth="1"/>
    <col min="8006" max="8006" width="0" style="23" hidden="1" customWidth="1"/>
    <col min="8007" max="8008" width="1.875" style="23" customWidth="1"/>
    <col min="8009" max="8009" width="0" style="23" hidden="1" customWidth="1"/>
    <col min="8010" max="8013" width="3.875" style="23" customWidth="1"/>
    <col min="8014" max="8014" width="1.875" style="23" customWidth="1"/>
    <col min="8015" max="8077" width="0" style="23" hidden="1" customWidth="1"/>
    <col min="8078" max="8192" width="9" style="23"/>
    <col min="8193" max="8196" width="3.875" style="23" customWidth="1"/>
    <col min="8197" max="8197" width="0" style="23" hidden="1" customWidth="1"/>
    <col min="8198" max="8198" width="3.875" style="23" customWidth="1"/>
    <col min="8199" max="8199" width="0" style="23" hidden="1" customWidth="1"/>
    <col min="8200" max="8200" width="3.875" style="23" customWidth="1"/>
    <col min="8201" max="8201" width="0" style="23" hidden="1" customWidth="1"/>
    <col min="8202" max="8203" width="3.875" style="23" customWidth="1"/>
    <col min="8204" max="8204" width="0" style="23" hidden="1" customWidth="1"/>
    <col min="8205" max="8205" width="3.875" style="23" customWidth="1"/>
    <col min="8206" max="8206" width="0" style="23" hidden="1" customWidth="1"/>
    <col min="8207" max="8207" width="3.875" style="23" customWidth="1"/>
    <col min="8208" max="8208" width="3.75" style="23" customWidth="1"/>
    <col min="8209" max="8209" width="0" style="23" hidden="1" customWidth="1"/>
    <col min="8210" max="8210" width="3.875" style="23" customWidth="1"/>
    <col min="8211" max="8211" width="0" style="23" hidden="1" customWidth="1"/>
    <col min="8212" max="8213" width="3.875" style="23" customWidth="1"/>
    <col min="8214" max="8214" width="0" style="23" hidden="1" customWidth="1"/>
    <col min="8215" max="8215" width="3.875" style="23" customWidth="1"/>
    <col min="8216" max="8216" width="0" style="23" hidden="1" customWidth="1"/>
    <col min="8217" max="8223" width="3.875" style="23" customWidth="1"/>
    <col min="8224" max="8224" width="13.5" style="23" customWidth="1"/>
    <col min="8225" max="8225" width="12.625" style="23" customWidth="1"/>
    <col min="8226" max="8226" width="0" style="23" hidden="1" customWidth="1"/>
    <col min="8227" max="8227" width="3.875" style="23" customWidth="1"/>
    <col min="8228" max="8243" width="0" style="23" hidden="1" customWidth="1"/>
    <col min="8244" max="8244" width="1.75" style="23" customWidth="1"/>
    <col min="8245" max="8248" width="3.875" style="23" customWidth="1"/>
    <col min="8249" max="8249" width="0" style="23" hidden="1" customWidth="1"/>
    <col min="8250" max="8251" width="1.875" style="23" customWidth="1"/>
    <col min="8252" max="8252" width="0" style="23" hidden="1" customWidth="1"/>
    <col min="8253" max="8261" width="3.875" style="23" customWidth="1"/>
    <col min="8262" max="8262" width="0" style="23" hidden="1" customWidth="1"/>
    <col min="8263" max="8264" width="1.875" style="23" customWidth="1"/>
    <col min="8265" max="8265" width="0" style="23" hidden="1" customWidth="1"/>
    <col min="8266" max="8269" width="3.875" style="23" customWidth="1"/>
    <col min="8270" max="8270" width="1.875" style="23" customWidth="1"/>
    <col min="8271" max="8333" width="0" style="23" hidden="1" customWidth="1"/>
    <col min="8334" max="8448" width="9" style="23"/>
    <col min="8449" max="8452" width="3.875" style="23" customWidth="1"/>
    <col min="8453" max="8453" width="0" style="23" hidden="1" customWidth="1"/>
    <col min="8454" max="8454" width="3.875" style="23" customWidth="1"/>
    <col min="8455" max="8455" width="0" style="23" hidden="1" customWidth="1"/>
    <col min="8456" max="8456" width="3.875" style="23" customWidth="1"/>
    <col min="8457" max="8457" width="0" style="23" hidden="1" customWidth="1"/>
    <col min="8458" max="8459" width="3.875" style="23" customWidth="1"/>
    <col min="8460" max="8460" width="0" style="23" hidden="1" customWidth="1"/>
    <col min="8461" max="8461" width="3.875" style="23" customWidth="1"/>
    <col min="8462" max="8462" width="0" style="23" hidden="1" customWidth="1"/>
    <col min="8463" max="8463" width="3.875" style="23" customWidth="1"/>
    <col min="8464" max="8464" width="3.75" style="23" customWidth="1"/>
    <col min="8465" max="8465" width="0" style="23" hidden="1" customWidth="1"/>
    <col min="8466" max="8466" width="3.875" style="23" customWidth="1"/>
    <col min="8467" max="8467" width="0" style="23" hidden="1" customWidth="1"/>
    <col min="8468" max="8469" width="3.875" style="23" customWidth="1"/>
    <col min="8470" max="8470" width="0" style="23" hidden="1" customWidth="1"/>
    <col min="8471" max="8471" width="3.875" style="23" customWidth="1"/>
    <col min="8472" max="8472" width="0" style="23" hidden="1" customWidth="1"/>
    <col min="8473" max="8479" width="3.875" style="23" customWidth="1"/>
    <col min="8480" max="8480" width="13.5" style="23" customWidth="1"/>
    <col min="8481" max="8481" width="12.625" style="23" customWidth="1"/>
    <col min="8482" max="8482" width="0" style="23" hidden="1" customWidth="1"/>
    <col min="8483" max="8483" width="3.875" style="23" customWidth="1"/>
    <col min="8484" max="8499" width="0" style="23" hidden="1" customWidth="1"/>
    <col min="8500" max="8500" width="1.75" style="23" customWidth="1"/>
    <col min="8501" max="8504" width="3.875" style="23" customWidth="1"/>
    <col min="8505" max="8505" width="0" style="23" hidden="1" customWidth="1"/>
    <col min="8506" max="8507" width="1.875" style="23" customWidth="1"/>
    <col min="8508" max="8508" width="0" style="23" hidden="1" customWidth="1"/>
    <col min="8509" max="8517" width="3.875" style="23" customWidth="1"/>
    <col min="8518" max="8518" width="0" style="23" hidden="1" customWidth="1"/>
    <col min="8519" max="8520" width="1.875" style="23" customWidth="1"/>
    <col min="8521" max="8521" width="0" style="23" hidden="1" customWidth="1"/>
    <col min="8522" max="8525" width="3.875" style="23" customWidth="1"/>
    <col min="8526" max="8526" width="1.875" style="23" customWidth="1"/>
    <col min="8527" max="8589" width="0" style="23" hidden="1" customWidth="1"/>
    <col min="8590" max="8704" width="9" style="23"/>
    <col min="8705" max="8708" width="3.875" style="23" customWidth="1"/>
    <col min="8709" max="8709" width="0" style="23" hidden="1" customWidth="1"/>
    <col min="8710" max="8710" width="3.875" style="23" customWidth="1"/>
    <col min="8711" max="8711" width="0" style="23" hidden="1" customWidth="1"/>
    <col min="8712" max="8712" width="3.875" style="23" customWidth="1"/>
    <col min="8713" max="8713" width="0" style="23" hidden="1" customWidth="1"/>
    <col min="8714" max="8715" width="3.875" style="23" customWidth="1"/>
    <col min="8716" max="8716" width="0" style="23" hidden="1" customWidth="1"/>
    <col min="8717" max="8717" width="3.875" style="23" customWidth="1"/>
    <col min="8718" max="8718" width="0" style="23" hidden="1" customWidth="1"/>
    <col min="8719" max="8719" width="3.875" style="23" customWidth="1"/>
    <col min="8720" max="8720" width="3.75" style="23" customWidth="1"/>
    <col min="8721" max="8721" width="0" style="23" hidden="1" customWidth="1"/>
    <col min="8722" max="8722" width="3.875" style="23" customWidth="1"/>
    <col min="8723" max="8723" width="0" style="23" hidden="1" customWidth="1"/>
    <col min="8724" max="8725" width="3.875" style="23" customWidth="1"/>
    <col min="8726" max="8726" width="0" style="23" hidden="1" customWidth="1"/>
    <col min="8727" max="8727" width="3.875" style="23" customWidth="1"/>
    <col min="8728" max="8728" width="0" style="23" hidden="1" customWidth="1"/>
    <col min="8729" max="8735" width="3.875" style="23" customWidth="1"/>
    <col min="8736" max="8736" width="13.5" style="23" customWidth="1"/>
    <col min="8737" max="8737" width="12.625" style="23" customWidth="1"/>
    <col min="8738" max="8738" width="0" style="23" hidden="1" customWidth="1"/>
    <col min="8739" max="8739" width="3.875" style="23" customWidth="1"/>
    <col min="8740" max="8755" width="0" style="23" hidden="1" customWidth="1"/>
    <col min="8756" max="8756" width="1.75" style="23" customWidth="1"/>
    <col min="8757" max="8760" width="3.875" style="23" customWidth="1"/>
    <col min="8761" max="8761" width="0" style="23" hidden="1" customWidth="1"/>
    <col min="8762" max="8763" width="1.875" style="23" customWidth="1"/>
    <col min="8764" max="8764" width="0" style="23" hidden="1" customWidth="1"/>
    <col min="8765" max="8773" width="3.875" style="23" customWidth="1"/>
    <col min="8774" max="8774" width="0" style="23" hidden="1" customWidth="1"/>
    <col min="8775" max="8776" width="1.875" style="23" customWidth="1"/>
    <col min="8777" max="8777" width="0" style="23" hidden="1" customWidth="1"/>
    <col min="8778" max="8781" width="3.875" style="23" customWidth="1"/>
    <col min="8782" max="8782" width="1.875" style="23" customWidth="1"/>
    <col min="8783" max="8845" width="0" style="23" hidden="1" customWidth="1"/>
    <col min="8846" max="8960" width="9" style="23"/>
    <col min="8961" max="8964" width="3.875" style="23" customWidth="1"/>
    <col min="8965" max="8965" width="0" style="23" hidden="1" customWidth="1"/>
    <col min="8966" max="8966" width="3.875" style="23" customWidth="1"/>
    <col min="8967" max="8967" width="0" style="23" hidden="1" customWidth="1"/>
    <col min="8968" max="8968" width="3.875" style="23" customWidth="1"/>
    <col min="8969" max="8969" width="0" style="23" hidden="1" customWidth="1"/>
    <col min="8970" max="8971" width="3.875" style="23" customWidth="1"/>
    <col min="8972" max="8972" width="0" style="23" hidden="1" customWidth="1"/>
    <col min="8973" max="8973" width="3.875" style="23" customWidth="1"/>
    <col min="8974" max="8974" width="0" style="23" hidden="1" customWidth="1"/>
    <col min="8975" max="8975" width="3.875" style="23" customWidth="1"/>
    <col min="8976" max="8976" width="3.75" style="23" customWidth="1"/>
    <col min="8977" max="8977" width="0" style="23" hidden="1" customWidth="1"/>
    <col min="8978" max="8978" width="3.875" style="23" customWidth="1"/>
    <col min="8979" max="8979" width="0" style="23" hidden="1" customWidth="1"/>
    <col min="8980" max="8981" width="3.875" style="23" customWidth="1"/>
    <col min="8982" max="8982" width="0" style="23" hidden="1" customWidth="1"/>
    <col min="8983" max="8983" width="3.875" style="23" customWidth="1"/>
    <col min="8984" max="8984" width="0" style="23" hidden="1" customWidth="1"/>
    <col min="8985" max="8991" width="3.875" style="23" customWidth="1"/>
    <col min="8992" max="8992" width="13.5" style="23" customWidth="1"/>
    <col min="8993" max="8993" width="12.625" style="23" customWidth="1"/>
    <col min="8994" max="8994" width="0" style="23" hidden="1" customWidth="1"/>
    <col min="8995" max="8995" width="3.875" style="23" customWidth="1"/>
    <col min="8996" max="9011" width="0" style="23" hidden="1" customWidth="1"/>
    <col min="9012" max="9012" width="1.75" style="23" customWidth="1"/>
    <col min="9013" max="9016" width="3.875" style="23" customWidth="1"/>
    <col min="9017" max="9017" width="0" style="23" hidden="1" customWidth="1"/>
    <col min="9018" max="9019" width="1.875" style="23" customWidth="1"/>
    <col min="9020" max="9020" width="0" style="23" hidden="1" customWidth="1"/>
    <col min="9021" max="9029" width="3.875" style="23" customWidth="1"/>
    <col min="9030" max="9030" width="0" style="23" hidden="1" customWidth="1"/>
    <col min="9031" max="9032" width="1.875" style="23" customWidth="1"/>
    <col min="9033" max="9033" width="0" style="23" hidden="1" customWidth="1"/>
    <col min="9034" max="9037" width="3.875" style="23" customWidth="1"/>
    <col min="9038" max="9038" width="1.875" style="23" customWidth="1"/>
    <col min="9039" max="9101" width="0" style="23" hidden="1" customWidth="1"/>
    <col min="9102" max="9216" width="9" style="23"/>
    <col min="9217" max="9220" width="3.875" style="23" customWidth="1"/>
    <col min="9221" max="9221" width="0" style="23" hidden="1" customWidth="1"/>
    <col min="9222" max="9222" width="3.875" style="23" customWidth="1"/>
    <col min="9223" max="9223" width="0" style="23" hidden="1" customWidth="1"/>
    <col min="9224" max="9224" width="3.875" style="23" customWidth="1"/>
    <col min="9225" max="9225" width="0" style="23" hidden="1" customWidth="1"/>
    <col min="9226" max="9227" width="3.875" style="23" customWidth="1"/>
    <col min="9228" max="9228" width="0" style="23" hidden="1" customWidth="1"/>
    <col min="9229" max="9229" width="3.875" style="23" customWidth="1"/>
    <col min="9230" max="9230" width="0" style="23" hidden="1" customWidth="1"/>
    <col min="9231" max="9231" width="3.875" style="23" customWidth="1"/>
    <col min="9232" max="9232" width="3.75" style="23" customWidth="1"/>
    <col min="9233" max="9233" width="0" style="23" hidden="1" customWidth="1"/>
    <col min="9234" max="9234" width="3.875" style="23" customWidth="1"/>
    <col min="9235" max="9235" width="0" style="23" hidden="1" customWidth="1"/>
    <col min="9236" max="9237" width="3.875" style="23" customWidth="1"/>
    <col min="9238" max="9238" width="0" style="23" hidden="1" customWidth="1"/>
    <col min="9239" max="9239" width="3.875" style="23" customWidth="1"/>
    <col min="9240" max="9240" width="0" style="23" hidden="1" customWidth="1"/>
    <col min="9241" max="9247" width="3.875" style="23" customWidth="1"/>
    <col min="9248" max="9248" width="13.5" style="23" customWidth="1"/>
    <col min="9249" max="9249" width="12.625" style="23" customWidth="1"/>
    <col min="9250" max="9250" width="0" style="23" hidden="1" customWidth="1"/>
    <col min="9251" max="9251" width="3.875" style="23" customWidth="1"/>
    <col min="9252" max="9267" width="0" style="23" hidden="1" customWidth="1"/>
    <col min="9268" max="9268" width="1.75" style="23" customWidth="1"/>
    <col min="9269" max="9272" width="3.875" style="23" customWidth="1"/>
    <col min="9273" max="9273" width="0" style="23" hidden="1" customWidth="1"/>
    <col min="9274" max="9275" width="1.875" style="23" customWidth="1"/>
    <col min="9276" max="9276" width="0" style="23" hidden="1" customWidth="1"/>
    <col min="9277" max="9285" width="3.875" style="23" customWidth="1"/>
    <col min="9286" max="9286" width="0" style="23" hidden="1" customWidth="1"/>
    <col min="9287" max="9288" width="1.875" style="23" customWidth="1"/>
    <col min="9289" max="9289" width="0" style="23" hidden="1" customWidth="1"/>
    <col min="9290" max="9293" width="3.875" style="23" customWidth="1"/>
    <col min="9294" max="9294" width="1.875" style="23" customWidth="1"/>
    <col min="9295" max="9357" width="0" style="23" hidden="1" customWidth="1"/>
    <col min="9358" max="9472" width="9" style="23"/>
    <col min="9473" max="9476" width="3.875" style="23" customWidth="1"/>
    <col min="9477" max="9477" width="0" style="23" hidden="1" customWidth="1"/>
    <col min="9478" max="9478" width="3.875" style="23" customWidth="1"/>
    <col min="9479" max="9479" width="0" style="23" hidden="1" customWidth="1"/>
    <col min="9480" max="9480" width="3.875" style="23" customWidth="1"/>
    <col min="9481" max="9481" width="0" style="23" hidden="1" customWidth="1"/>
    <col min="9482" max="9483" width="3.875" style="23" customWidth="1"/>
    <col min="9484" max="9484" width="0" style="23" hidden="1" customWidth="1"/>
    <col min="9485" max="9485" width="3.875" style="23" customWidth="1"/>
    <col min="9486" max="9486" width="0" style="23" hidden="1" customWidth="1"/>
    <col min="9487" max="9487" width="3.875" style="23" customWidth="1"/>
    <col min="9488" max="9488" width="3.75" style="23" customWidth="1"/>
    <col min="9489" max="9489" width="0" style="23" hidden="1" customWidth="1"/>
    <col min="9490" max="9490" width="3.875" style="23" customWidth="1"/>
    <col min="9491" max="9491" width="0" style="23" hidden="1" customWidth="1"/>
    <col min="9492" max="9493" width="3.875" style="23" customWidth="1"/>
    <col min="9494" max="9494" width="0" style="23" hidden="1" customWidth="1"/>
    <col min="9495" max="9495" width="3.875" style="23" customWidth="1"/>
    <col min="9496" max="9496" width="0" style="23" hidden="1" customWidth="1"/>
    <col min="9497" max="9503" width="3.875" style="23" customWidth="1"/>
    <col min="9504" max="9504" width="13.5" style="23" customWidth="1"/>
    <col min="9505" max="9505" width="12.625" style="23" customWidth="1"/>
    <col min="9506" max="9506" width="0" style="23" hidden="1" customWidth="1"/>
    <col min="9507" max="9507" width="3.875" style="23" customWidth="1"/>
    <col min="9508" max="9523" width="0" style="23" hidden="1" customWidth="1"/>
    <col min="9524" max="9524" width="1.75" style="23" customWidth="1"/>
    <col min="9525" max="9528" width="3.875" style="23" customWidth="1"/>
    <col min="9529" max="9529" width="0" style="23" hidden="1" customWidth="1"/>
    <col min="9530" max="9531" width="1.875" style="23" customWidth="1"/>
    <col min="9532" max="9532" width="0" style="23" hidden="1" customWidth="1"/>
    <col min="9533" max="9541" width="3.875" style="23" customWidth="1"/>
    <col min="9542" max="9542" width="0" style="23" hidden="1" customWidth="1"/>
    <col min="9543" max="9544" width="1.875" style="23" customWidth="1"/>
    <col min="9545" max="9545" width="0" style="23" hidden="1" customWidth="1"/>
    <col min="9546" max="9549" width="3.875" style="23" customWidth="1"/>
    <col min="9550" max="9550" width="1.875" style="23" customWidth="1"/>
    <col min="9551" max="9613" width="0" style="23" hidden="1" customWidth="1"/>
    <col min="9614" max="9728" width="9" style="23"/>
    <col min="9729" max="9732" width="3.875" style="23" customWidth="1"/>
    <col min="9733" max="9733" width="0" style="23" hidden="1" customWidth="1"/>
    <col min="9734" max="9734" width="3.875" style="23" customWidth="1"/>
    <col min="9735" max="9735" width="0" style="23" hidden="1" customWidth="1"/>
    <col min="9736" max="9736" width="3.875" style="23" customWidth="1"/>
    <col min="9737" max="9737" width="0" style="23" hidden="1" customWidth="1"/>
    <col min="9738" max="9739" width="3.875" style="23" customWidth="1"/>
    <col min="9740" max="9740" width="0" style="23" hidden="1" customWidth="1"/>
    <col min="9741" max="9741" width="3.875" style="23" customWidth="1"/>
    <col min="9742" max="9742" width="0" style="23" hidden="1" customWidth="1"/>
    <col min="9743" max="9743" width="3.875" style="23" customWidth="1"/>
    <col min="9744" max="9744" width="3.75" style="23" customWidth="1"/>
    <col min="9745" max="9745" width="0" style="23" hidden="1" customWidth="1"/>
    <col min="9746" max="9746" width="3.875" style="23" customWidth="1"/>
    <col min="9747" max="9747" width="0" style="23" hidden="1" customWidth="1"/>
    <col min="9748" max="9749" width="3.875" style="23" customWidth="1"/>
    <col min="9750" max="9750" width="0" style="23" hidden="1" customWidth="1"/>
    <col min="9751" max="9751" width="3.875" style="23" customWidth="1"/>
    <col min="9752" max="9752" width="0" style="23" hidden="1" customWidth="1"/>
    <col min="9753" max="9759" width="3.875" style="23" customWidth="1"/>
    <col min="9760" max="9760" width="13.5" style="23" customWidth="1"/>
    <col min="9761" max="9761" width="12.625" style="23" customWidth="1"/>
    <col min="9762" max="9762" width="0" style="23" hidden="1" customWidth="1"/>
    <col min="9763" max="9763" width="3.875" style="23" customWidth="1"/>
    <col min="9764" max="9779" width="0" style="23" hidden="1" customWidth="1"/>
    <col min="9780" max="9780" width="1.75" style="23" customWidth="1"/>
    <col min="9781" max="9784" width="3.875" style="23" customWidth="1"/>
    <col min="9785" max="9785" width="0" style="23" hidden="1" customWidth="1"/>
    <col min="9786" max="9787" width="1.875" style="23" customWidth="1"/>
    <col min="9788" max="9788" width="0" style="23" hidden="1" customWidth="1"/>
    <col min="9789" max="9797" width="3.875" style="23" customWidth="1"/>
    <col min="9798" max="9798" width="0" style="23" hidden="1" customWidth="1"/>
    <col min="9799" max="9800" width="1.875" style="23" customWidth="1"/>
    <col min="9801" max="9801" width="0" style="23" hidden="1" customWidth="1"/>
    <col min="9802" max="9805" width="3.875" style="23" customWidth="1"/>
    <col min="9806" max="9806" width="1.875" style="23" customWidth="1"/>
    <col min="9807" max="9869" width="0" style="23" hidden="1" customWidth="1"/>
    <col min="9870" max="9984" width="9" style="23"/>
    <col min="9985" max="9988" width="3.875" style="23" customWidth="1"/>
    <col min="9989" max="9989" width="0" style="23" hidden="1" customWidth="1"/>
    <col min="9990" max="9990" width="3.875" style="23" customWidth="1"/>
    <col min="9991" max="9991" width="0" style="23" hidden="1" customWidth="1"/>
    <col min="9992" max="9992" width="3.875" style="23" customWidth="1"/>
    <col min="9993" max="9993" width="0" style="23" hidden="1" customWidth="1"/>
    <col min="9994" max="9995" width="3.875" style="23" customWidth="1"/>
    <col min="9996" max="9996" width="0" style="23" hidden="1" customWidth="1"/>
    <col min="9997" max="9997" width="3.875" style="23" customWidth="1"/>
    <col min="9998" max="9998" width="0" style="23" hidden="1" customWidth="1"/>
    <col min="9999" max="9999" width="3.875" style="23" customWidth="1"/>
    <col min="10000" max="10000" width="3.75" style="23" customWidth="1"/>
    <col min="10001" max="10001" width="0" style="23" hidden="1" customWidth="1"/>
    <col min="10002" max="10002" width="3.875" style="23" customWidth="1"/>
    <col min="10003" max="10003" width="0" style="23" hidden="1" customWidth="1"/>
    <col min="10004" max="10005" width="3.875" style="23" customWidth="1"/>
    <col min="10006" max="10006" width="0" style="23" hidden="1" customWidth="1"/>
    <col min="10007" max="10007" width="3.875" style="23" customWidth="1"/>
    <col min="10008" max="10008" width="0" style="23" hidden="1" customWidth="1"/>
    <col min="10009" max="10015" width="3.875" style="23" customWidth="1"/>
    <col min="10016" max="10016" width="13.5" style="23" customWidth="1"/>
    <col min="10017" max="10017" width="12.625" style="23" customWidth="1"/>
    <col min="10018" max="10018" width="0" style="23" hidden="1" customWidth="1"/>
    <col min="10019" max="10019" width="3.875" style="23" customWidth="1"/>
    <col min="10020" max="10035" width="0" style="23" hidden="1" customWidth="1"/>
    <col min="10036" max="10036" width="1.75" style="23" customWidth="1"/>
    <col min="10037" max="10040" width="3.875" style="23" customWidth="1"/>
    <col min="10041" max="10041" width="0" style="23" hidden="1" customWidth="1"/>
    <col min="10042" max="10043" width="1.875" style="23" customWidth="1"/>
    <col min="10044" max="10044" width="0" style="23" hidden="1" customWidth="1"/>
    <col min="10045" max="10053" width="3.875" style="23" customWidth="1"/>
    <col min="10054" max="10054" width="0" style="23" hidden="1" customWidth="1"/>
    <col min="10055" max="10056" width="1.875" style="23" customWidth="1"/>
    <col min="10057" max="10057" width="0" style="23" hidden="1" customWidth="1"/>
    <col min="10058" max="10061" width="3.875" style="23" customWidth="1"/>
    <col min="10062" max="10062" width="1.875" style="23" customWidth="1"/>
    <col min="10063" max="10125" width="0" style="23" hidden="1" customWidth="1"/>
    <col min="10126" max="10240" width="9" style="23"/>
    <col min="10241" max="10244" width="3.875" style="23" customWidth="1"/>
    <col min="10245" max="10245" width="0" style="23" hidden="1" customWidth="1"/>
    <col min="10246" max="10246" width="3.875" style="23" customWidth="1"/>
    <col min="10247" max="10247" width="0" style="23" hidden="1" customWidth="1"/>
    <col min="10248" max="10248" width="3.875" style="23" customWidth="1"/>
    <col min="10249" max="10249" width="0" style="23" hidden="1" customWidth="1"/>
    <col min="10250" max="10251" width="3.875" style="23" customWidth="1"/>
    <col min="10252" max="10252" width="0" style="23" hidden="1" customWidth="1"/>
    <col min="10253" max="10253" width="3.875" style="23" customWidth="1"/>
    <col min="10254" max="10254" width="0" style="23" hidden="1" customWidth="1"/>
    <col min="10255" max="10255" width="3.875" style="23" customWidth="1"/>
    <col min="10256" max="10256" width="3.75" style="23" customWidth="1"/>
    <col min="10257" max="10257" width="0" style="23" hidden="1" customWidth="1"/>
    <col min="10258" max="10258" width="3.875" style="23" customWidth="1"/>
    <col min="10259" max="10259" width="0" style="23" hidden="1" customWidth="1"/>
    <col min="10260" max="10261" width="3.875" style="23" customWidth="1"/>
    <col min="10262" max="10262" width="0" style="23" hidden="1" customWidth="1"/>
    <col min="10263" max="10263" width="3.875" style="23" customWidth="1"/>
    <col min="10264" max="10264" width="0" style="23" hidden="1" customWidth="1"/>
    <col min="10265" max="10271" width="3.875" style="23" customWidth="1"/>
    <col min="10272" max="10272" width="13.5" style="23" customWidth="1"/>
    <col min="10273" max="10273" width="12.625" style="23" customWidth="1"/>
    <col min="10274" max="10274" width="0" style="23" hidden="1" customWidth="1"/>
    <col min="10275" max="10275" width="3.875" style="23" customWidth="1"/>
    <col min="10276" max="10291" width="0" style="23" hidden="1" customWidth="1"/>
    <col min="10292" max="10292" width="1.75" style="23" customWidth="1"/>
    <col min="10293" max="10296" width="3.875" style="23" customWidth="1"/>
    <col min="10297" max="10297" width="0" style="23" hidden="1" customWidth="1"/>
    <col min="10298" max="10299" width="1.875" style="23" customWidth="1"/>
    <col min="10300" max="10300" width="0" style="23" hidden="1" customWidth="1"/>
    <col min="10301" max="10309" width="3.875" style="23" customWidth="1"/>
    <col min="10310" max="10310" width="0" style="23" hidden="1" customWidth="1"/>
    <col min="10311" max="10312" width="1.875" style="23" customWidth="1"/>
    <col min="10313" max="10313" width="0" style="23" hidden="1" customWidth="1"/>
    <col min="10314" max="10317" width="3.875" style="23" customWidth="1"/>
    <col min="10318" max="10318" width="1.875" style="23" customWidth="1"/>
    <col min="10319" max="10381" width="0" style="23" hidden="1" customWidth="1"/>
    <col min="10382" max="10496" width="9" style="23"/>
    <col min="10497" max="10500" width="3.875" style="23" customWidth="1"/>
    <col min="10501" max="10501" width="0" style="23" hidden="1" customWidth="1"/>
    <col min="10502" max="10502" width="3.875" style="23" customWidth="1"/>
    <col min="10503" max="10503" width="0" style="23" hidden="1" customWidth="1"/>
    <col min="10504" max="10504" width="3.875" style="23" customWidth="1"/>
    <col min="10505" max="10505" width="0" style="23" hidden="1" customWidth="1"/>
    <col min="10506" max="10507" width="3.875" style="23" customWidth="1"/>
    <col min="10508" max="10508" width="0" style="23" hidden="1" customWidth="1"/>
    <col min="10509" max="10509" width="3.875" style="23" customWidth="1"/>
    <col min="10510" max="10510" width="0" style="23" hidden="1" customWidth="1"/>
    <col min="10511" max="10511" width="3.875" style="23" customWidth="1"/>
    <col min="10512" max="10512" width="3.75" style="23" customWidth="1"/>
    <col min="10513" max="10513" width="0" style="23" hidden="1" customWidth="1"/>
    <col min="10514" max="10514" width="3.875" style="23" customWidth="1"/>
    <col min="10515" max="10515" width="0" style="23" hidden="1" customWidth="1"/>
    <col min="10516" max="10517" width="3.875" style="23" customWidth="1"/>
    <col min="10518" max="10518" width="0" style="23" hidden="1" customWidth="1"/>
    <col min="10519" max="10519" width="3.875" style="23" customWidth="1"/>
    <col min="10520" max="10520" width="0" style="23" hidden="1" customWidth="1"/>
    <col min="10521" max="10527" width="3.875" style="23" customWidth="1"/>
    <col min="10528" max="10528" width="13.5" style="23" customWidth="1"/>
    <col min="10529" max="10529" width="12.625" style="23" customWidth="1"/>
    <col min="10530" max="10530" width="0" style="23" hidden="1" customWidth="1"/>
    <col min="10531" max="10531" width="3.875" style="23" customWidth="1"/>
    <col min="10532" max="10547" width="0" style="23" hidden="1" customWidth="1"/>
    <col min="10548" max="10548" width="1.75" style="23" customWidth="1"/>
    <col min="10549" max="10552" width="3.875" style="23" customWidth="1"/>
    <col min="10553" max="10553" width="0" style="23" hidden="1" customWidth="1"/>
    <col min="10554" max="10555" width="1.875" style="23" customWidth="1"/>
    <col min="10556" max="10556" width="0" style="23" hidden="1" customWidth="1"/>
    <col min="10557" max="10565" width="3.875" style="23" customWidth="1"/>
    <col min="10566" max="10566" width="0" style="23" hidden="1" customWidth="1"/>
    <col min="10567" max="10568" width="1.875" style="23" customWidth="1"/>
    <col min="10569" max="10569" width="0" style="23" hidden="1" customWidth="1"/>
    <col min="10570" max="10573" width="3.875" style="23" customWidth="1"/>
    <col min="10574" max="10574" width="1.875" style="23" customWidth="1"/>
    <col min="10575" max="10637" width="0" style="23" hidden="1" customWidth="1"/>
    <col min="10638" max="10752" width="9" style="23"/>
    <col min="10753" max="10756" width="3.875" style="23" customWidth="1"/>
    <col min="10757" max="10757" width="0" style="23" hidden="1" customWidth="1"/>
    <col min="10758" max="10758" width="3.875" style="23" customWidth="1"/>
    <col min="10759" max="10759" width="0" style="23" hidden="1" customWidth="1"/>
    <col min="10760" max="10760" width="3.875" style="23" customWidth="1"/>
    <col min="10761" max="10761" width="0" style="23" hidden="1" customWidth="1"/>
    <col min="10762" max="10763" width="3.875" style="23" customWidth="1"/>
    <col min="10764" max="10764" width="0" style="23" hidden="1" customWidth="1"/>
    <col min="10765" max="10765" width="3.875" style="23" customWidth="1"/>
    <col min="10766" max="10766" width="0" style="23" hidden="1" customWidth="1"/>
    <col min="10767" max="10767" width="3.875" style="23" customWidth="1"/>
    <col min="10768" max="10768" width="3.75" style="23" customWidth="1"/>
    <col min="10769" max="10769" width="0" style="23" hidden="1" customWidth="1"/>
    <col min="10770" max="10770" width="3.875" style="23" customWidth="1"/>
    <col min="10771" max="10771" width="0" style="23" hidden="1" customWidth="1"/>
    <col min="10772" max="10773" width="3.875" style="23" customWidth="1"/>
    <col min="10774" max="10774" width="0" style="23" hidden="1" customWidth="1"/>
    <col min="10775" max="10775" width="3.875" style="23" customWidth="1"/>
    <col min="10776" max="10776" width="0" style="23" hidden="1" customWidth="1"/>
    <col min="10777" max="10783" width="3.875" style="23" customWidth="1"/>
    <col min="10784" max="10784" width="13.5" style="23" customWidth="1"/>
    <col min="10785" max="10785" width="12.625" style="23" customWidth="1"/>
    <col min="10786" max="10786" width="0" style="23" hidden="1" customWidth="1"/>
    <col min="10787" max="10787" width="3.875" style="23" customWidth="1"/>
    <col min="10788" max="10803" width="0" style="23" hidden="1" customWidth="1"/>
    <col min="10804" max="10804" width="1.75" style="23" customWidth="1"/>
    <col min="10805" max="10808" width="3.875" style="23" customWidth="1"/>
    <col min="10809" max="10809" width="0" style="23" hidden="1" customWidth="1"/>
    <col min="10810" max="10811" width="1.875" style="23" customWidth="1"/>
    <col min="10812" max="10812" width="0" style="23" hidden="1" customWidth="1"/>
    <col min="10813" max="10821" width="3.875" style="23" customWidth="1"/>
    <col min="10822" max="10822" width="0" style="23" hidden="1" customWidth="1"/>
    <col min="10823" max="10824" width="1.875" style="23" customWidth="1"/>
    <col min="10825" max="10825" width="0" style="23" hidden="1" customWidth="1"/>
    <col min="10826" max="10829" width="3.875" style="23" customWidth="1"/>
    <col min="10830" max="10830" width="1.875" style="23" customWidth="1"/>
    <col min="10831" max="10893" width="0" style="23" hidden="1" customWidth="1"/>
    <col min="10894" max="11008" width="9" style="23"/>
    <col min="11009" max="11012" width="3.875" style="23" customWidth="1"/>
    <col min="11013" max="11013" width="0" style="23" hidden="1" customWidth="1"/>
    <col min="11014" max="11014" width="3.875" style="23" customWidth="1"/>
    <col min="11015" max="11015" width="0" style="23" hidden="1" customWidth="1"/>
    <col min="11016" max="11016" width="3.875" style="23" customWidth="1"/>
    <col min="11017" max="11017" width="0" style="23" hidden="1" customWidth="1"/>
    <col min="11018" max="11019" width="3.875" style="23" customWidth="1"/>
    <col min="11020" max="11020" width="0" style="23" hidden="1" customWidth="1"/>
    <col min="11021" max="11021" width="3.875" style="23" customWidth="1"/>
    <col min="11022" max="11022" width="0" style="23" hidden="1" customWidth="1"/>
    <col min="11023" max="11023" width="3.875" style="23" customWidth="1"/>
    <col min="11024" max="11024" width="3.75" style="23" customWidth="1"/>
    <col min="11025" max="11025" width="0" style="23" hidden="1" customWidth="1"/>
    <col min="11026" max="11026" width="3.875" style="23" customWidth="1"/>
    <col min="11027" max="11027" width="0" style="23" hidden="1" customWidth="1"/>
    <col min="11028" max="11029" width="3.875" style="23" customWidth="1"/>
    <col min="11030" max="11030" width="0" style="23" hidden="1" customWidth="1"/>
    <col min="11031" max="11031" width="3.875" style="23" customWidth="1"/>
    <col min="11032" max="11032" width="0" style="23" hidden="1" customWidth="1"/>
    <col min="11033" max="11039" width="3.875" style="23" customWidth="1"/>
    <col min="11040" max="11040" width="13.5" style="23" customWidth="1"/>
    <col min="11041" max="11041" width="12.625" style="23" customWidth="1"/>
    <col min="11042" max="11042" width="0" style="23" hidden="1" customWidth="1"/>
    <col min="11043" max="11043" width="3.875" style="23" customWidth="1"/>
    <col min="11044" max="11059" width="0" style="23" hidden="1" customWidth="1"/>
    <col min="11060" max="11060" width="1.75" style="23" customWidth="1"/>
    <col min="11061" max="11064" width="3.875" style="23" customWidth="1"/>
    <col min="11065" max="11065" width="0" style="23" hidden="1" customWidth="1"/>
    <col min="11066" max="11067" width="1.875" style="23" customWidth="1"/>
    <col min="11068" max="11068" width="0" style="23" hidden="1" customWidth="1"/>
    <col min="11069" max="11077" width="3.875" style="23" customWidth="1"/>
    <col min="11078" max="11078" width="0" style="23" hidden="1" customWidth="1"/>
    <col min="11079" max="11080" width="1.875" style="23" customWidth="1"/>
    <col min="11081" max="11081" width="0" style="23" hidden="1" customWidth="1"/>
    <col min="11082" max="11085" width="3.875" style="23" customWidth="1"/>
    <col min="11086" max="11086" width="1.875" style="23" customWidth="1"/>
    <col min="11087" max="11149" width="0" style="23" hidden="1" customWidth="1"/>
    <col min="11150" max="11264" width="9" style="23"/>
    <col min="11265" max="11268" width="3.875" style="23" customWidth="1"/>
    <col min="11269" max="11269" width="0" style="23" hidden="1" customWidth="1"/>
    <col min="11270" max="11270" width="3.875" style="23" customWidth="1"/>
    <col min="11271" max="11271" width="0" style="23" hidden="1" customWidth="1"/>
    <col min="11272" max="11272" width="3.875" style="23" customWidth="1"/>
    <col min="11273" max="11273" width="0" style="23" hidden="1" customWidth="1"/>
    <col min="11274" max="11275" width="3.875" style="23" customWidth="1"/>
    <col min="11276" max="11276" width="0" style="23" hidden="1" customWidth="1"/>
    <col min="11277" max="11277" width="3.875" style="23" customWidth="1"/>
    <col min="11278" max="11278" width="0" style="23" hidden="1" customWidth="1"/>
    <col min="11279" max="11279" width="3.875" style="23" customWidth="1"/>
    <col min="11280" max="11280" width="3.75" style="23" customWidth="1"/>
    <col min="11281" max="11281" width="0" style="23" hidden="1" customWidth="1"/>
    <col min="11282" max="11282" width="3.875" style="23" customWidth="1"/>
    <col min="11283" max="11283" width="0" style="23" hidden="1" customWidth="1"/>
    <col min="11284" max="11285" width="3.875" style="23" customWidth="1"/>
    <col min="11286" max="11286" width="0" style="23" hidden="1" customWidth="1"/>
    <col min="11287" max="11287" width="3.875" style="23" customWidth="1"/>
    <col min="11288" max="11288" width="0" style="23" hidden="1" customWidth="1"/>
    <col min="11289" max="11295" width="3.875" style="23" customWidth="1"/>
    <col min="11296" max="11296" width="13.5" style="23" customWidth="1"/>
    <col min="11297" max="11297" width="12.625" style="23" customWidth="1"/>
    <col min="11298" max="11298" width="0" style="23" hidden="1" customWidth="1"/>
    <col min="11299" max="11299" width="3.875" style="23" customWidth="1"/>
    <col min="11300" max="11315" width="0" style="23" hidden="1" customWidth="1"/>
    <col min="11316" max="11316" width="1.75" style="23" customWidth="1"/>
    <col min="11317" max="11320" width="3.875" style="23" customWidth="1"/>
    <col min="11321" max="11321" width="0" style="23" hidden="1" customWidth="1"/>
    <col min="11322" max="11323" width="1.875" style="23" customWidth="1"/>
    <col min="11324" max="11324" width="0" style="23" hidden="1" customWidth="1"/>
    <col min="11325" max="11333" width="3.875" style="23" customWidth="1"/>
    <col min="11334" max="11334" width="0" style="23" hidden="1" customWidth="1"/>
    <col min="11335" max="11336" width="1.875" style="23" customWidth="1"/>
    <col min="11337" max="11337" width="0" style="23" hidden="1" customWidth="1"/>
    <col min="11338" max="11341" width="3.875" style="23" customWidth="1"/>
    <col min="11342" max="11342" width="1.875" style="23" customWidth="1"/>
    <col min="11343" max="11405" width="0" style="23" hidden="1" customWidth="1"/>
    <col min="11406" max="11520" width="9" style="23"/>
    <col min="11521" max="11524" width="3.875" style="23" customWidth="1"/>
    <col min="11525" max="11525" width="0" style="23" hidden="1" customWidth="1"/>
    <col min="11526" max="11526" width="3.875" style="23" customWidth="1"/>
    <col min="11527" max="11527" width="0" style="23" hidden="1" customWidth="1"/>
    <col min="11528" max="11528" width="3.875" style="23" customWidth="1"/>
    <col min="11529" max="11529" width="0" style="23" hidden="1" customWidth="1"/>
    <col min="11530" max="11531" width="3.875" style="23" customWidth="1"/>
    <col min="11532" max="11532" width="0" style="23" hidden="1" customWidth="1"/>
    <col min="11533" max="11533" width="3.875" style="23" customWidth="1"/>
    <col min="11534" max="11534" width="0" style="23" hidden="1" customWidth="1"/>
    <col min="11535" max="11535" width="3.875" style="23" customWidth="1"/>
    <col min="11536" max="11536" width="3.75" style="23" customWidth="1"/>
    <col min="11537" max="11537" width="0" style="23" hidden="1" customWidth="1"/>
    <col min="11538" max="11538" width="3.875" style="23" customWidth="1"/>
    <col min="11539" max="11539" width="0" style="23" hidden="1" customWidth="1"/>
    <col min="11540" max="11541" width="3.875" style="23" customWidth="1"/>
    <col min="11542" max="11542" width="0" style="23" hidden="1" customWidth="1"/>
    <col min="11543" max="11543" width="3.875" style="23" customWidth="1"/>
    <col min="11544" max="11544" width="0" style="23" hidden="1" customWidth="1"/>
    <col min="11545" max="11551" width="3.875" style="23" customWidth="1"/>
    <col min="11552" max="11552" width="13.5" style="23" customWidth="1"/>
    <col min="11553" max="11553" width="12.625" style="23" customWidth="1"/>
    <col min="11554" max="11554" width="0" style="23" hidden="1" customWidth="1"/>
    <col min="11555" max="11555" width="3.875" style="23" customWidth="1"/>
    <col min="11556" max="11571" width="0" style="23" hidden="1" customWidth="1"/>
    <col min="11572" max="11572" width="1.75" style="23" customWidth="1"/>
    <col min="11573" max="11576" width="3.875" style="23" customWidth="1"/>
    <col min="11577" max="11577" width="0" style="23" hidden="1" customWidth="1"/>
    <col min="11578" max="11579" width="1.875" style="23" customWidth="1"/>
    <col min="11580" max="11580" width="0" style="23" hidden="1" customWidth="1"/>
    <col min="11581" max="11589" width="3.875" style="23" customWidth="1"/>
    <col min="11590" max="11590" width="0" style="23" hidden="1" customWidth="1"/>
    <col min="11591" max="11592" width="1.875" style="23" customWidth="1"/>
    <col min="11593" max="11593" width="0" style="23" hidden="1" customWidth="1"/>
    <col min="11594" max="11597" width="3.875" style="23" customWidth="1"/>
    <col min="11598" max="11598" width="1.875" style="23" customWidth="1"/>
    <col min="11599" max="11661" width="0" style="23" hidden="1" customWidth="1"/>
    <col min="11662" max="11776" width="9" style="23"/>
    <col min="11777" max="11780" width="3.875" style="23" customWidth="1"/>
    <col min="11781" max="11781" width="0" style="23" hidden="1" customWidth="1"/>
    <col min="11782" max="11782" width="3.875" style="23" customWidth="1"/>
    <col min="11783" max="11783" width="0" style="23" hidden="1" customWidth="1"/>
    <col min="11784" max="11784" width="3.875" style="23" customWidth="1"/>
    <col min="11785" max="11785" width="0" style="23" hidden="1" customWidth="1"/>
    <col min="11786" max="11787" width="3.875" style="23" customWidth="1"/>
    <col min="11788" max="11788" width="0" style="23" hidden="1" customWidth="1"/>
    <col min="11789" max="11789" width="3.875" style="23" customWidth="1"/>
    <col min="11790" max="11790" width="0" style="23" hidden="1" customWidth="1"/>
    <col min="11791" max="11791" width="3.875" style="23" customWidth="1"/>
    <col min="11792" max="11792" width="3.75" style="23" customWidth="1"/>
    <col min="11793" max="11793" width="0" style="23" hidden="1" customWidth="1"/>
    <col min="11794" max="11794" width="3.875" style="23" customWidth="1"/>
    <col min="11795" max="11795" width="0" style="23" hidden="1" customWidth="1"/>
    <col min="11796" max="11797" width="3.875" style="23" customWidth="1"/>
    <col min="11798" max="11798" width="0" style="23" hidden="1" customWidth="1"/>
    <col min="11799" max="11799" width="3.875" style="23" customWidth="1"/>
    <col min="11800" max="11800" width="0" style="23" hidden="1" customWidth="1"/>
    <col min="11801" max="11807" width="3.875" style="23" customWidth="1"/>
    <col min="11808" max="11808" width="13.5" style="23" customWidth="1"/>
    <col min="11809" max="11809" width="12.625" style="23" customWidth="1"/>
    <col min="11810" max="11810" width="0" style="23" hidden="1" customWidth="1"/>
    <col min="11811" max="11811" width="3.875" style="23" customWidth="1"/>
    <col min="11812" max="11827" width="0" style="23" hidden="1" customWidth="1"/>
    <col min="11828" max="11828" width="1.75" style="23" customWidth="1"/>
    <col min="11829" max="11832" width="3.875" style="23" customWidth="1"/>
    <col min="11833" max="11833" width="0" style="23" hidden="1" customWidth="1"/>
    <col min="11834" max="11835" width="1.875" style="23" customWidth="1"/>
    <col min="11836" max="11836" width="0" style="23" hidden="1" customWidth="1"/>
    <col min="11837" max="11845" width="3.875" style="23" customWidth="1"/>
    <col min="11846" max="11846" width="0" style="23" hidden="1" customWidth="1"/>
    <col min="11847" max="11848" width="1.875" style="23" customWidth="1"/>
    <col min="11849" max="11849" width="0" style="23" hidden="1" customWidth="1"/>
    <col min="11850" max="11853" width="3.875" style="23" customWidth="1"/>
    <col min="11854" max="11854" width="1.875" style="23" customWidth="1"/>
    <col min="11855" max="11917" width="0" style="23" hidden="1" customWidth="1"/>
    <col min="11918" max="12032" width="9" style="23"/>
    <col min="12033" max="12036" width="3.875" style="23" customWidth="1"/>
    <col min="12037" max="12037" width="0" style="23" hidden="1" customWidth="1"/>
    <col min="12038" max="12038" width="3.875" style="23" customWidth="1"/>
    <col min="12039" max="12039" width="0" style="23" hidden="1" customWidth="1"/>
    <col min="12040" max="12040" width="3.875" style="23" customWidth="1"/>
    <col min="12041" max="12041" width="0" style="23" hidden="1" customWidth="1"/>
    <col min="12042" max="12043" width="3.875" style="23" customWidth="1"/>
    <col min="12044" max="12044" width="0" style="23" hidden="1" customWidth="1"/>
    <col min="12045" max="12045" width="3.875" style="23" customWidth="1"/>
    <col min="12046" max="12046" width="0" style="23" hidden="1" customWidth="1"/>
    <col min="12047" max="12047" width="3.875" style="23" customWidth="1"/>
    <col min="12048" max="12048" width="3.75" style="23" customWidth="1"/>
    <col min="12049" max="12049" width="0" style="23" hidden="1" customWidth="1"/>
    <col min="12050" max="12050" width="3.875" style="23" customWidth="1"/>
    <col min="12051" max="12051" width="0" style="23" hidden="1" customWidth="1"/>
    <col min="12052" max="12053" width="3.875" style="23" customWidth="1"/>
    <col min="12054" max="12054" width="0" style="23" hidden="1" customWidth="1"/>
    <col min="12055" max="12055" width="3.875" style="23" customWidth="1"/>
    <col min="12056" max="12056" width="0" style="23" hidden="1" customWidth="1"/>
    <col min="12057" max="12063" width="3.875" style="23" customWidth="1"/>
    <col min="12064" max="12064" width="13.5" style="23" customWidth="1"/>
    <col min="12065" max="12065" width="12.625" style="23" customWidth="1"/>
    <col min="12066" max="12066" width="0" style="23" hidden="1" customWidth="1"/>
    <col min="12067" max="12067" width="3.875" style="23" customWidth="1"/>
    <col min="12068" max="12083" width="0" style="23" hidden="1" customWidth="1"/>
    <col min="12084" max="12084" width="1.75" style="23" customWidth="1"/>
    <col min="12085" max="12088" width="3.875" style="23" customWidth="1"/>
    <col min="12089" max="12089" width="0" style="23" hidden="1" customWidth="1"/>
    <col min="12090" max="12091" width="1.875" style="23" customWidth="1"/>
    <col min="12092" max="12092" width="0" style="23" hidden="1" customWidth="1"/>
    <col min="12093" max="12101" width="3.875" style="23" customWidth="1"/>
    <col min="12102" max="12102" width="0" style="23" hidden="1" customWidth="1"/>
    <col min="12103" max="12104" width="1.875" style="23" customWidth="1"/>
    <col min="12105" max="12105" width="0" style="23" hidden="1" customWidth="1"/>
    <col min="12106" max="12109" width="3.875" style="23" customWidth="1"/>
    <col min="12110" max="12110" width="1.875" style="23" customWidth="1"/>
    <col min="12111" max="12173" width="0" style="23" hidden="1" customWidth="1"/>
    <col min="12174" max="12288" width="9" style="23"/>
    <col min="12289" max="12292" width="3.875" style="23" customWidth="1"/>
    <col min="12293" max="12293" width="0" style="23" hidden="1" customWidth="1"/>
    <col min="12294" max="12294" width="3.875" style="23" customWidth="1"/>
    <col min="12295" max="12295" width="0" style="23" hidden="1" customWidth="1"/>
    <col min="12296" max="12296" width="3.875" style="23" customWidth="1"/>
    <col min="12297" max="12297" width="0" style="23" hidden="1" customWidth="1"/>
    <col min="12298" max="12299" width="3.875" style="23" customWidth="1"/>
    <col min="12300" max="12300" width="0" style="23" hidden="1" customWidth="1"/>
    <col min="12301" max="12301" width="3.875" style="23" customWidth="1"/>
    <col min="12302" max="12302" width="0" style="23" hidden="1" customWidth="1"/>
    <col min="12303" max="12303" width="3.875" style="23" customWidth="1"/>
    <col min="12304" max="12304" width="3.75" style="23" customWidth="1"/>
    <col min="12305" max="12305" width="0" style="23" hidden="1" customWidth="1"/>
    <col min="12306" max="12306" width="3.875" style="23" customWidth="1"/>
    <col min="12307" max="12307" width="0" style="23" hidden="1" customWidth="1"/>
    <col min="12308" max="12309" width="3.875" style="23" customWidth="1"/>
    <col min="12310" max="12310" width="0" style="23" hidden="1" customWidth="1"/>
    <col min="12311" max="12311" width="3.875" style="23" customWidth="1"/>
    <col min="12312" max="12312" width="0" style="23" hidden="1" customWidth="1"/>
    <col min="12313" max="12319" width="3.875" style="23" customWidth="1"/>
    <col min="12320" max="12320" width="13.5" style="23" customWidth="1"/>
    <col min="12321" max="12321" width="12.625" style="23" customWidth="1"/>
    <col min="12322" max="12322" width="0" style="23" hidden="1" customWidth="1"/>
    <col min="12323" max="12323" width="3.875" style="23" customWidth="1"/>
    <col min="12324" max="12339" width="0" style="23" hidden="1" customWidth="1"/>
    <col min="12340" max="12340" width="1.75" style="23" customWidth="1"/>
    <col min="12341" max="12344" width="3.875" style="23" customWidth="1"/>
    <col min="12345" max="12345" width="0" style="23" hidden="1" customWidth="1"/>
    <col min="12346" max="12347" width="1.875" style="23" customWidth="1"/>
    <col min="12348" max="12348" width="0" style="23" hidden="1" customWidth="1"/>
    <col min="12349" max="12357" width="3.875" style="23" customWidth="1"/>
    <col min="12358" max="12358" width="0" style="23" hidden="1" customWidth="1"/>
    <col min="12359" max="12360" width="1.875" style="23" customWidth="1"/>
    <col min="12361" max="12361" width="0" style="23" hidden="1" customWidth="1"/>
    <col min="12362" max="12365" width="3.875" style="23" customWidth="1"/>
    <col min="12366" max="12366" width="1.875" style="23" customWidth="1"/>
    <col min="12367" max="12429" width="0" style="23" hidden="1" customWidth="1"/>
    <col min="12430" max="12544" width="9" style="23"/>
    <col min="12545" max="12548" width="3.875" style="23" customWidth="1"/>
    <col min="12549" max="12549" width="0" style="23" hidden="1" customWidth="1"/>
    <col min="12550" max="12550" width="3.875" style="23" customWidth="1"/>
    <col min="12551" max="12551" width="0" style="23" hidden="1" customWidth="1"/>
    <col min="12552" max="12552" width="3.875" style="23" customWidth="1"/>
    <col min="12553" max="12553" width="0" style="23" hidden="1" customWidth="1"/>
    <col min="12554" max="12555" width="3.875" style="23" customWidth="1"/>
    <col min="12556" max="12556" width="0" style="23" hidden="1" customWidth="1"/>
    <col min="12557" max="12557" width="3.875" style="23" customWidth="1"/>
    <col min="12558" max="12558" width="0" style="23" hidden="1" customWidth="1"/>
    <col min="12559" max="12559" width="3.875" style="23" customWidth="1"/>
    <col min="12560" max="12560" width="3.75" style="23" customWidth="1"/>
    <col min="12561" max="12561" width="0" style="23" hidden="1" customWidth="1"/>
    <col min="12562" max="12562" width="3.875" style="23" customWidth="1"/>
    <col min="12563" max="12563" width="0" style="23" hidden="1" customWidth="1"/>
    <col min="12564" max="12565" width="3.875" style="23" customWidth="1"/>
    <col min="12566" max="12566" width="0" style="23" hidden="1" customWidth="1"/>
    <col min="12567" max="12567" width="3.875" style="23" customWidth="1"/>
    <col min="12568" max="12568" width="0" style="23" hidden="1" customWidth="1"/>
    <col min="12569" max="12575" width="3.875" style="23" customWidth="1"/>
    <col min="12576" max="12576" width="13.5" style="23" customWidth="1"/>
    <col min="12577" max="12577" width="12.625" style="23" customWidth="1"/>
    <col min="12578" max="12578" width="0" style="23" hidden="1" customWidth="1"/>
    <col min="12579" max="12579" width="3.875" style="23" customWidth="1"/>
    <col min="12580" max="12595" width="0" style="23" hidden="1" customWidth="1"/>
    <col min="12596" max="12596" width="1.75" style="23" customWidth="1"/>
    <col min="12597" max="12600" width="3.875" style="23" customWidth="1"/>
    <col min="12601" max="12601" width="0" style="23" hidden="1" customWidth="1"/>
    <col min="12602" max="12603" width="1.875" style="23" customWidth="1"/>
    <col min="12604" max="12604" width="0" style="23" hidden="1" customWidth="1"/>
    <col min="12605" max="12613" width="3.875" style="23" customWidth="1"/>
    <col min="12614" max="12614" width="0" style="23" hidden="1" customWidth="1"/>
    <col min="12615" max="12616" width="1.875" style="23" customWidth="1"/>
    <col min="12617" max="12617" width="0" style="23" hidden="1" customWidth="1"/>
    <col min="12618" max="12621" width="3.875" style="23" customWidth="1"/>
    <col min="12622" max="12622" width="1.875" style="23" customWidth="1"/>
    <col min="12623" max="12685" width="0" style="23" hidden="1" customWidth="1"/>
    <col min="12686" max="12800" width="9" style="23"/>
    <col min="12801" max="12804" width="3.875" style="23" customWidth="1"/>
    <col min="12805" max="12805" width="0" style="23" hidden="1" customWidth="1"/>
    <col min="12806" max="12806" width="3.875" style="23" customWidth="1"/>
    <col min="12807" max="12807" width="0" style="23" hidden="1" customWidth="1"/>
    <col min="12808" max="12808" width="3.875" style="23" customWidth="1"/>
    <col min="12809" max="12809" width="0" style="23" hidden="1" customWidth="1"/>
    <col min="12810" max="12811" width="3.875" style="23" customWidth="1"/>
    <col min="12812" max="12812" width="0" style="23" hidden="1" customWidth="1"/>
    <col min="12813" max="12813" width="3.875" style="23" customWidth="1"/>
    <col min="12814" max="12814" width="0" style="23" hidden="1" customWidth="1"/>
    <col min="12815" max="12815" width="3.875" style="23" customWidth="1"/>
    <col min="12816" max="12816" width="3.75" style="23" customWidth="1"/>
    <col min="12817" max="12817" width="0" style="23" hidden="1" customWidth="1"/>
    <col min="12818" max="12818" width="3.875" style="23" customWidth="1"/>
    <col min="12819" max="12819" width="0" style="23" hidden="1" customWidth="1"/>
    <col min="12820" max="12821" width="3.875" style="23" customWidth="1"/>
    <col min="12822" max="12822" width="0" style="23" hidden="1" customWidth="1"/>
    <col min="12823" max="12823" width="3.875" style="23" customWidth="1"/>
    <col min="12824" max="12824" width="0" style="23" hidden="1" customWidth="1"/>
    <col min="12825" max="12831" width="3.875" style="23" customWidth="1"/>
    <col min="12832" max="12832" width="13.5" style="23" customWidth="1"/>
    <col min="12833" max="12833" width="12.625" style="23" customWidth="1"/>
    <col min="12834" max="12834" width="0" style="23" hidden="1" customWidth="1"/>
    <col min="12835" max="12835" width="3.875" style="23" customWidth="1"/>
    <col min="12836" max="12851" width="0" style="23" hidden="1" customWidth="1"/>
    <col min="12852" max="12852" width="1.75" style="23" customWidth="1"/>
    <col min="12853" max="12856" width="3.875" style="23" customWidth="1"/>
    <col min="12857" max="12857" width="0" style="23" hidden="1" customWidth="1"/>
    <col min="12858" max="12859" width="1.875" style="23" customWidth="1"/>
    <col min="12860" max="12860" width="0" style="23" hidden="1" customWidth="1"/>
    <col min="12861" max="12869" width="3.875" style="23" customWidth="1"/>
    <col min="12870" max="12870" width="0" style="23" hidden="1" customWidth="1"/>
    <col min="12871" max="12872" width="1.875" style="23" customWidth="1"/>
    <col min="12873" max="12873" width="0" style="23" hidden="1" customWidth="1"/>
    <col min="12874" max="12877" width="3.875" style="23" customWidth="1"/>
    <col min="12878" max="12878" width="1.875" style="23" customWidth="1"/>
    <col min="12879" max="12941" width="0" style="23" hidden="1" customWidth="1"/>
    <col min="12942" max="13056" width="9" style="23"/>
    <col min="13057" max="13060" width="3.875" style="23" customWidth="1"/>
    <col min="13061" max="13061" width="0" style="23" hidden="1" customWidth="1"/>
    <col min="13062" max="13062" width="3.875" style="23" customWidth="1"/>
    <col min="13063" max="13063" width="0" style="23" hidden="1" customWidth="1"/>
    <col min="13064" max="13064" width="3.875" style="23" customWidth="1"/>
    <col min="13065" max="13065" width="0" style="23" hidden="1" customWidth="1"/>
    <col min="13066" max="13067" width="3.875" style="23" customWidth="1"/>
    <col min="13068" max="13068" width="0" style="23" hidden="1" customWidth="1"/>
    <col min="13069" max="13069" width="3.875" style="23" customWidth="1"/>
    <col min="13070" max="13070" width="0" style="23" hidden="1" customWidth="1"/>
    <col min="13071" max="13071" width="3.875" style="23" customWidth="1"/>
    <col min="13072" max="13072" width="3.75" style="23" customWidth="1"/>
    <col min="13073" max="13073" width="0" style="23" hidden="1" customWidth="1"/>
    <col min="13074" max="13074" width="3.875" style="23" customWidth="1"/>
    <col min="13075" max="13075" width="0" style="23" hidden="1" customWidth="1"/>
    <col min="13076" max="13077" width="3.875" style="23" customWidth="1"/>
    <col min="13078" max="13078" width="0" style="23" hidden="1" customWidth="1"/>
    <col min="13079" max="13079" width="3.875" style="23" customWidth="1"/>
    <col min="13080" max="13080" width="0" style="23" hidden="1" customWidth="1"/>
    <col min="13081" max="13087" width="3.875" style="23" customWidth="1"/>
    <col min="13088" max="13088" width="13.5" style="23" customWidth="1"/>
    <col min="13089" max="13089" width="12.625" style="23" customWidth="1"/>
    <col min="13090" max="13090" width="0" style="23" hidden="1" customWidth="1"/>
    <col min="13091" max="13091" width="3.875" style="23" customWidth="1"/>
    <col min="13092" max="13107" width="0" style="23" hidden="1" customWidth="1"/>
    <col min="13108" max="13108" width="1.75" style="23" customWidth="1"/>
    <col min="13109" max="13112" width="3.875" style="23" customWidth="1"/>
    <col min="13113" max="13113" width="0" style="23" hidden="1" customWidth="1"/>
    <col min="13114" max="13115" width="1.875" style="23" customWidth="1"/>
    <col min="13116" max="13116" width="0" style="23" hidden="1" customWidth="1"/>
    <col min="13117" max="13125" width="3.875" style="23" customWidth="1"/>
    <col min="13126" max="13126" width="0" style="23" hidden="1" customWidth="1"/>
    <col min="13127" max="13128" width="1.875" style="23" customWidth="1"/>
    <col min="13129" max="13129" width="0" style="23" hidden="1" customWidth="1"/>
    <col min="13130" max="13133" width="3.875" style="23" customWidth="1"/>
    <col min="13134" max="13134" width="1.875" style="23" customWidth="1"/>
    <col min="13135" max="13197" width="0" style="23" hidden="1" customWidth="1"/>
    <col min="13198" max="13312" width="9" style="23"/>
    <col min="13313" max="13316" width="3.875" style="23" customWidth="1"/>
    <col min="13317" max="13317" width="0" style="23" hidden="1" customWidth="1"/>
    <col min="13318" max="13318" width="3.875" style="23" customWidth="1"/>
    <col min="13319" max="13319" width="0" style="23" hidden="1" customWidth="1"/>
    <col min="13320" max="13320" width="3.875" style="23" customWidth="1"/>
    <col min="13321" max="13321" width="0" style="23" hidden="1" customWidth="1"/>
    <col min="13322" max="13323" width="3.875" style="23" customWidth="1"/>
    <col min="13324" max="13324" width="0" style="23" hidden="1" customWidth="1"/>
    <col min="13325" max="13325" width="3.875" style="23" customWidth="1"/>
    <col min="13326" max="13326" width="0" style="23" hidden="1" customWidth="1"/>
    <col min="13327" max="13327" width="3.875" style="23" customWidth="1"/>
    <col min="13328" max="13328" width="3.75" style="23" customWidth="1"/>
    <col min="13329" max="13329" width="0" style="23" hidden="1" customWidth="1"/>
    <col min="13330" max="13330" width="3.875" style="23" customWidth="1"/>
    <col min="13331" max="13331" width="0" style="23" hidden="1" customWidth="1"/>
    <col min="13332" max="13333" width="3.875" style="23" customWidth="1"/>
    <col min="13334" max="13334" width="0" style="23" hidden="1" customWidth="1"/>
    <col min="13335" max="13335" width="3.875" style="23" customWidth="1"/>
    <col min="13336" max="13336" width="0" style="23" hidden="1" customWidth="1"/>
    <col min="13337" max="13343" width="3.875" style="23" customWidth="1"/>
    <col min="13344" max="13344" width="13.5" style="23" customWidth="1"/>
    <col min="13345" max="13345" width="12.625" style="23" customWidth="1"/>
    <col min="13346" max="13346" width="0" style="23" hidden="1" customWidth="1"/>
    <col min="13347" max="13347" width="3.875" style="23" customWidth="1"/>
    <col min="13348" max="13363" width="0" style="23" hidden="1" customWidth="1"/>
    <col min="13364" max="13364" width="1.75" style="23" customWidth="1"/>
    <col min="13365" max="13368" width="3.875" style="23" customWidth="1"/>
    <col min="13369" max="13369" width="0" style="23" hidden="1" customWidth="1"/>
    <col min="13370" max="13371" width="1.875" style="23" customWidth="1"/>
    <col min="13372" max="13372" width="0" style="23" hidden="1" customWidth="1"/>
    <col min="13373" max="13381" width="3.875" style="23" customWidth="1"/>
    <col min="13382" max="13382" width="0" style="23" hidden="1" customWidth="1"/>
    <col min="13383" max="13384" width="1.875" style="23" customWidth="1"/>
    <col min="13385" max="13385" width="0" style="23" hidden="1" customWidth="1"/>
    <col min="13386" max="13389" width="3.875" style="23" customWidth="1"/>
    <col min="13390" max="13390" width="1.875" style="23" customWidth="1"/>
    <col min="13391" max="13453" width="0" style="23" hidden="1" customWidth="1"/>
    <col min="13454" max="13568" width="9" style="23"/>
    <col min="13569" max="13572" width="3.875" style="23" customWidth="1"/>
    <col min="13573" max="13573" width="0" style="23" hidden="1" customWidth="1"/>
    <col min="13574" max="13574" width="3.875" style="23" customWidth="1"/>
    <col min="13575" max="13575" width="0" style="23" hidden="1" customWidth="1"/>
    <col min="13576" max="13576" width="3.875" style="23" customWidth="1"/>
    <col min="13577" max="13577" width="0" style="23" hidden="1" customWidth="1"/>
    <col min="13578" max="13579" width="3.875" style="23" customWidth="1"/>
    <col min="13580" max="13580" width="0" style="23" hidden="1" customWidth="1"/>
    <col min="13581" max="13581" width="3.875" style="23" customWidth="1"/>
    <col min="13582" max="13582" width="0" style="23" hidden="1" customWidth="1"/>
    <col min="13583" max="13583" width="3.875" style="23" customWidth="1"/>
    <col min="13584" max="13584" width="3.75" style="23" customWidth="1"/>
    <col min="13585" max="13585" width="0" style="23" hidden="1" customWidth="1"/>
    <col min="13586" max="13586" width="3.875" style="23" customWidth="1"/>
    <col min="13587" max="13587" width="0" style="23" hidden="1" customWidth="1"/>
    <col min="13588" max="13589" width="3.875" style="23" customWidth="1"/>
    <col min="13590" max="13590" width="0" style="23" hidden="1" customWidth="1"/>
    <col min="13591" max="13591" width="3.875" style="23" customWidth="1"/>
    <col min="13592" max="13592" width="0" style="23" hidden="1" customWidth="1"/>
    <col min="13593" max="13599" width="3.875" style="23" customWidth="1"/>
    <col min="13600" max="13600" width="13.5" style="23" customWidth="1"/>
    <col min="13601" max="13601" width="12.625" style="23" customWidth="1"/>
    <col min="13602" max="13602" width="0" style="23" hidden="1" customWidth="1"/>
    <col min="13603" max="13603" width="3.875" style="23" customWidth="1"/>
    <col min="13604" max="13619" width="0" style="23" hidden="1" customWidth="1"/>
    <col min="13620" max="13620" width="1.75" style="23" customWidth="1"/>
    <col min="13621" max="13624" width="3.875" style="23" customWidth="1"/>
    <col min="13625" max="13625" width="0" style="23" hidden="1" customWidth="1"/>
    <col min="13626" max="13627" width="1.875" style="23" customWidth="1"/>
    <col min="13628" max="13628" width="0" style="23" hidden="1" customWidth="1"/>
    <col min="13629" max="13637" width="3.875" style="23" customWidth="1"/>
    <col min="13638" max="13638" width="0" style="23" hidden="1" customWidth="1"/>
    <col min="13639" max="13640" width="1.875" style="23" customWidth="1"/>
    <col min="13641" max="13641" width="0" style="23" hidden="1" customWidth="1"/>
    <col min="13642" max="13645" width="3.875" style="23" customWidth="1"/>
    <col min="13646" max="13646" width="1.875" style="23" customWidth="1"/>
    <col min="13647" max="13709" width="0" style="23" hidden="1" customWidth="1"/>
    <col min="13710" max="13824" width="9" style="23"/>
    <col min="13825" max="13828" width="3.875" style="23" customWidth="1"/>
    <col min="13829" max="13829" width="0" style="23" hidden="1" customWidth="1"/>
    <col min="13830" max="13830" width="3.875" style="23" customWidth="1"/>
    <col min="13831" max="13831" width="0" style="23" hidden="1" customWidth="1"/>
    <col min="13832" max="13832" width="3.875" style="23" customWidth="1"/>
    <col min="13833" max="13833" width="0" style="23" hidden="1" customWidth="1"/>
    <col min="13834" max="13835" width="3.875" style="23" customWidth="1"/>
    <col min="13836" max="13836" width="0" style="23" hidden="1" customWidth="1"/>
    <col min="13837" max="13837" width="3.875" style="23" customWidth="1"/>
    <col min="13838" max="13838" width="0" style="23" hidden="1" customWidth="1"/>
    <col min="13839" max="13839" width="3.875" style="23" customWidth="1"/>
    <col min="13840" max="13840" width="3.75" style="23" customWidth="1"/>
    <col min="13841" max="13841" width="0" style="23" hidden="1" customWidth="1"/>
    <col min="13842" max="13842" width="3.875" style="23" customWidth="1"/>
    <col min="13843" max="13843" width="0" style="23" hidden="1" customWidth="1"/>
    <col min="13844" max="13845" width="3.875" style="23" customWidth="1"/>
    <col min="13846" max="13846" width="0" style="23" hidden="1" customWidth="1"/>
    <col min="13847" max="13847" width="3.875" style="23" customWidth="1"/>
    <col min="13848" max="13848" width="0" style="23" hidden="1" customWidth="1"/>
    <col min="13849" max="13855" width="3.875" style="23" customWidth="1"/>
    <col min="13856" max="13856" width="13.5" style="23" customWidth="1"/>
    <col min="13857" max="13857" width="12.625" style="23" customWidth="1"/>
    <col min="13858" max="13858" width="0" style="23" hidden="1" customWidth="1"/>
    <col min="13859" max="13859" width="3.875" style="23" customWidth="1"/>
    <col min="13860" max="13875" width="0" style="23" hidden="1" customWidth="1"/>
    <col min="13876" max="13876" width="1.75" style="23" customWidth="1"/>
    <col min="13877" max="13880" width="3.875" style="23" customWidth="1"/>
    <col min="13881" max="13881" width="0" style="23" hidden="1" customWidth="1"/>
    <col min="13882" max="13883" width="1.875" style="23" customWidth="1"/>
    <col min="13884" max="13884" width="0" style="23" hidden="1" customWidth="1"/>
    <col min="13885" max="13893" width="3.875" style="23" customWidth="1"/>
    <col min="13894" max="13894" width="0" style="23" hidden="1" customWidth="1"/>
    <col min="13895" max="13896" width="1.875" style="23" customWidth="1"/>
    <col min="13897" max="13897" width="0" style="23" hidden="1" customWidth="1"/>
    <col min="13898" max="13901" width="3.875" style="23" customWidth="1"/>
    <col min="13902" max="13902" width="1.875" style="23" customWidth="1"/>
    <col min="13903" max="13965" width="0" style="23" hidden="1" customWidth="1"/>
    <col min="13966" max="14080" width="9" style="23"/>
    <col min="14081" max="14084" width="3.875" style="23" customWidth="1"/>
    <col min="14085" max="14085" width="0" style="23" hidden="1" customWidth="1"/>
    <col min="14086" max="14086" width="3.875" style="23" customWidth="1"/>
    <col min="14087" max="14087" width="0" style="23" hidden="1" customWidth="1"/>
    <col min="14088" max="14088" width="3.875" style="23" customWidth="1"/>
    <col min="14089" max="14089" width="0" style="23" hidden="1" customWidth="1"/>
    <col min="14090" max="14091" width="3.875" style="23" customWidth="1"/>
    <col min="14092" max="14092" width="0" style="23" hidden="1" customWidth="1"/>
    <col min="14093" max="14093" width="3.875" style="23" customWidth="1"/>
    <col min="14094" max="14094" width="0" style="23" hidden="1" customWidth="1"/>
    <col min="14095" max="14095" width="3.875" style="23" customWidth="1"/>
    <col min="14096" max="14096" width="3.75" style="23" customWidth="1"/>
    <col min="14097" max="14097" width="0" style="23" hidden="1" customWidth="1"/>
    <col min="14098" max="14098" width="3.875" style="23" customWidth="1"/>
    <col min="14099" max="14099" width="0" style="23" hidden="1" customWidth="1"/>
    <col min="14100" max="14101" width="3.875" style="23" customWidth="1"/>
    <col min="14102" max="14102" width="0" style="23" hidden="1" customWidth="1"/>
    <col min="14103" max="14103" width="3.875" style="23" customWidth="1"/>
    <col min="14104" max="14104" width="0" style="23" hidden="1" customWidth="1"/>
    <col min="14105" max="14111" width="3.875" style="23" customWidth="1"/>
    <col min="14112" max="14112" width="13.5" style="23" customWidth="1"/>
    <col min="14113" max="14113" width="12.625" style="23" customWidth="1"/>
    <col min="14114" max="14114" width="0" style="23" hidden="1" customWidth="1"/>
    <col min="14115" max="14115" width="3.875" style="23" customWidth="1"/>
    <col min="14116" max="14131" width="0" style="23" hidden="1" customWidth="1"/>
    <col min="14132" max="14132" width="1.75" style="23" customWidth="1"/>
    <col min="14133" max="14136" width="3.875" style="23" customWidth="1"/>
    <col min="14137" max="14137" width="0" style="23" hidden="1" customWidth="1"/>
    <col min="14138" max="14139" width="1.875" style="23" customWidth="1"/>
    <col min="14140" max="14140" width="0" style="23" hidden="1" customWidth="1"/>
    <col min="14141" max="14149" width="3.875" style="23" customWidth="1"/>
    <col min="14150" max="14150" width="0" style="23" hidden="1" customWidth="1"/>
    <col min="14151" max="14152" width="1.875" style="23" customWidth="1"/>
    <col min="14153" max="14153" width="0" style="23" hidden="1" customWidth="1"/>
    <col min="14154" max="14157" width="3.875" style="23" customWidth="1"/>
    <col min="14158" max="14158" width="1.875" style="23" customWidth="1"/>
    <col min="14159" max="14221" width="0" style="23" hidden="1" customWidth="1"/>
    <col min="14222" max="14336" width="9" style="23"/>
    <col min="14337" max="14340" width="3.875" style="23" customWidth="1"/>
    <col min="14341" max="14341" width="0" style="23" hidden="1" customWidth="1"/>
    <col min="14342" max="14342" width="3.875" style="23" customWidth="1"/>
    <col min="14343" max="14343" width="0" style="23" hidden="1" customWidth="1"/>
    <col min="14344" max="14344" width="3.875" style="23" customWidth="1"/>
    <col min="14345" max="14345" width="0" style="23" hidden="1" customWidth="1"/>
    <col min="14346" max="14347" width="3.875" style="23" customWidth="1"/>
    <col min="14348" max="14348" width="0" style="23" hidden="1" customWidth="1"/>
    <col min="14349" max="14349" width="3.875" style="23" customWidth="1"/>
    <col min="14350" max="14350" width="0" style="23" hidden="1" customWidth="1"/>
    <col min="14351" max="14351" width="3.875" style="23" customWidth="1"/>
    <col min="14352" max="14352" width="3.75" style="23" customWidth="1"/>
    <col min="14353" max="14353" width="0" style="23" hidden="1" customWidth="1"/>
    <col min="14354" max="14354" width="3.875" style="23" customWidth="1"/>
    <col min="14355" max="14355" width="0" style="23" hidden="1" customWidth="1"/>
    <col min="14356" max="14357" width="3.875" style="23" customWidth="1"/>
    <col min="14358" max="14358" width="0" style="23" hidden="1" customWidth="1"/>
    <col min="14359" max="14359" width="3.875" style="23" customWidth="1"/>
    <col min="14360" max="14360" width="0" style="23" hidden="1" customWidth="1"/>
    <col min="14361" max="14367" width="3.875" style="23" customWidth="1"/>
    <col min="14368" max="14368" width="13.5" style="23" customWidth="1"/>
    <col min="14369" max="14369" width="12.625" style="23" customWidth="1"/>
    <col min="14370" max="14370" width="0" style="23" hidden="1" customWidth="1"/>
    <col min="14371" max="14371" width="3.875" style="23" customWidth="1"/>
    <col min="14372" max="14387" width="0" style="23" hidden="1" customWidth="1"/>
    <col min="14388" max="14388" width="1.75" style="23" customWidth="1"/>
    <col min="14389" max="14392" width="3.875" style="23" customWidth="1"/>
    <col min="14393" max="14393" width="0" style="23" hidden="1" customWidth="1"/>
    <col min="14394" max="14395" width="1.875" style="23" customWidth="1"/>
    <col min="14396" max="14396" width="0" style="23" hidden="1" customWidth="1"/>
    <col min="14397" max="14405" width="3.875" style="23" customWidth="1"/>
    <col min="14406" max="14406" width="0" style="23" hidden="1" customWidth="1"/>
    <col min="14407" max="14408" width="1.875" style="23" customWidth="1"/>
    <col min="14409" max="14409" width="0" style="23" hidden="1" customWidth="1"/>
    <col min="14410" max="14413" width="3.875" style="23" customWidth="1"/>
    <col min="14414" max="14414" width="1.875" style="23" customWidth="1"/>
    <col min="14415" max="14477" width="0" style="23" hidden="1" customWidth="1"/>
    <col min="14478" max="14592" width="9" style="23"/>
    <col min="14593" max="14596" width="3.875" style="23" customWidth="1"/>
    <col min="14597" max="14597" width="0" style="23" hidden="1" customWidth="1"/>
    <col min="14598" max="14598" width="3.875" style="23" customWidth="1"/>
    <col min="14599" max="14599" width="0" style="23" hidden="1" customWidth="1"/>
    <col min="14600" max="14600" width="3.875" style="23" customWidth="1"/>
    <col min="14601" max="14601" width="0" style="23" hidden="1" customWidth="1"/>
    <col min="14602" max="14603" width="3.875" style="23" customWidth="1"/>
    <col min="14604" max="14604" width="0" style="23" hidden="1" customWidth="1"/>
    <col min="14605" max="14605" width="3.875" style="23" customWidth="1"/>
    <col min="14606" max="14606" width="0" style="23" hidden="1" customWidth="1"/>
    <col min="14607" max="14607" width="3.875" style="23" customWidth="1"/>
    <col min="14608" max="14608" width="3.75" style="23" customWidth="1"/>
    <col min="14609" max="14609" width="0" style="23" hidden="1" customWidth="1"/>
    <col min="14610" max="14610" width="3.875" style="23" customWidth="1"/>
    <col min="14611" max="14611" width="0" style="23" hidden="1" customWidth="1"/>
    <col min="14612" max="14613" width="3.875" style="23" customWidth="1"/>
    <col min="14614" max="14614" width="0" style="23" hidden="1" customWidth="1"/>
    <col min="14615" max="14615" width="3.875" style="23" customWidth="1"/>
    <col min="14616" max="14616" width="0" style="23" hidden="1" customWidth="1"/>
    <col min="14617" max="14623" width="3.875" style="23" customWidth="1"/>
    <col min="14624" max="14624" width="13.5" style="23" customWidth="1"/>
    <col min="14625" max="14625" width="12.625" style="23" customWidth="1"/>
    <col min="14626" max="14626" width="0" style="23" hidden="1" customWidth="1"/>
    <col min="14627" max="14627" width="3.875" style="23" customWidth="1"/>
    <col min="14628" max="14643" width="0" style="23" hidden="1" customWidth="1"/>
    <col min="14644" max="14644" width="1.75" style="23" customWidth="1"/>
    <col min="14645" max="14648" width="3.875" style="23" customWidth="1"/>
    <col min="14649" max="14649" width="0" style="23" hidden="1" customWidth="1"/>
    <col min="14650" max="14651" width="1.875" style="23" customWidth="1"/>
    <col min="14652" max="14652" width="0" style="23" hidden="1" customWidth="1"/>
    <col min="14653" max="14661" width="3.875" style="23" customWidth="1"/>
    <col min="14662" max="14662" width="0" style="23" hidden="1" customWidth="1"/>
    <col min="14663" max="14664" width="1.875" style="23" customWidth="1"/>
    <col min="14665" max="14665" width="0" style="23" hidden="1" customWidth="1"/>
    <col min="14666" max="14669" width="3.875" style="23" customWidth="1"/>
    <col min="14670" max="14670" width="1.875" style="23" customWidth="1"/>
    <col min="14671" max="14733" width="0" style="23" hidden="1" customWidth="1"/>
    <col min="14734" max="14848" width="9" style="23"/>
    <col min="14849" max="14852" width="3.875" style="23" customWidth="1"/>
    <col min="14853" max="14853" width="0" style="23" hidden="1" customWidth="1"/>
    <col min="14854" max="14854" width="3.875" style="23" customWidth="1"/>
    <col min="14855" max="14855" width="0" style="23" hidden="1" customWidth="1"/>
    <col min="14856" max="14856" width="3.875" style="23" customWidth="1"/>
    <col min="14857" max="14857" width="0" style="23" hidden="1" customWidth="1"/>
    <col min="14858" max="14859" width="3.875" style="23" customWidth="1"/>
    <col min="14860" max="14860" width="0" style="23" hidden="1" customWidth="1"/>
    <col min="14861" max="14861" width="3.875" style="23" customWidth="1"/>
    <col min="14862" max="14862" width="0" style="23" hidden="1" customWidth="1"/>
    <col min="14863" max="14863" width="3.875" style="23" customWidth="1"/>
    <col min="14864" max="14864" width="3.75" style="23" customWidth="1"/>
    <col min="14865" max="14865" width="0" style="23" hidden="1" customWidth="1"/>
    <col min="14866" max="14866" width="3.875" style="23" customWidth="1"/>
    <col min="14867" max="14867" width="0" style="23" hidden="1" customWidth="1"/>
    <col min="14868" max="14869" width="3.875" style="23" customWidth="1"/>
    <col min="14870" max="14870" width="0" style="23" hidden="1" customWidth="1"/>
    <col min="14871" max="14871" width="3.875" style="23" customWidth="1"/>
    <col min="14872" max="14872" width="0" style="23" hidden="1" customWidth="1"/>
    <col min="14873" max="14879" width="3.875" style="23" customWidth="1"/>
    <col min="14880" max="14880" width="13.5" style="23" customWidth="1"/>
    <col min="14881" max="14881" width="12.625" style="23" customWidth="1"/>
    <col min="14882" max="14882" width="0" style="23" hidden="1" customWidth="1"/>
    <col min="14883" max="14883" width="3.875" style="23" customWidth="1"/>
    <col min="14884" max="14899" width="0" style="23" hidden="1" customWidth="1"/>
    <col min="14900" max="14900" width="1.75" style="23" customWidth="1"/>
    <col min="14901" max="14904" width="3.875" style="23" customWidth="1"/>
    <col min="14905" max="14905" width="0" style="23" hidden="1" customWidth="1"/>
    <col min="14906" max="14907" width="1.875" style="23" customWidth="1"/>
    <col min="14908" max="14908" width="0" style="23" hidden="1" customWidth="1"/>
    <col min="14909" max="14917" width="3.875" style="23" customWidth="1"/>
    <col min="14918" max="14918" width="0" style="23" hidden="1" customWidth="1"/>
    <col min="14919" max="14920" width="1.875" style="23" customWidth="1"/>
    <col min="14921" max="14921" width="0" style="23" hidden="1" customWidth="1"/>
    <col min="14922" max="14925" width="3.875" style="23" customWidth="1"/>
    <col min="14926" max="14926" width="1.875" style="23" customWidth="1"/>
    <col min="14927" max="14989" width="0" style="23" hidden="1" customWidth="1"/>
    <col min="14990" max="15104" width="9" style="23"/>
    <col min="15105" max="15108" width="3.875" style="23" customWidth="1"/>
    <col min="15109" max="15109" width="0" style="23" hidden="1" customWidth="1"/>
    <col min="15110" max="15110" width="3.875" style="23" customWidth="1"/>
    <col min="15111" max="15111" width="0" style="23" hidden="1" customWidth="1"/>
    <col min="15112" max="15112" width="3.875" style="23" customWidth="1"/>
    <col min="15113" max="15113" width="0" style="23" hidden="1" customWidth="1"/>
    <col min="15114" max="15115" width="3.875" style="23" customWidth="1"/>
    <col min="15116" max="15116" width="0" style="23" hidden="1" customWidth="1"/>
    <col min="15117" max="15117" width="3.875" style="23" customWidth="1"/>
    <col min="15118" max="15118" width="0" style="23" hidden="1" customWidth="1"/>
    <col min="15119" max="15119" width="3.875" style="23" customWidth="1"/>
    <col min="15120" max="15120" width="3.75" style="23" customWidth="1"/>
    <col min="15121" max="15121" width="0" style="23" hidden="1" customWidth="1"/>
    <col min="15122" max="15122" width="3.875" style="23" customWidth="1"/>
    <col min="15123" max="15123" width="0" style="23" hidden="1" customWidth="1"/>
    <col min="15124" max="15125" width="3.875" style="23" customWidth="1"/>
    <col min="15126" max="15126" width="0" style="23" hidden="1" customWidth="1"/>
    <col min="15127" max="15127" width="3.875" style="23" customWidth="1"/>
    <col min="15128" max="15128" width="0" style="23" hidden="1" customWidth="1"/>
    <col min="15129" max="15135" width="3.875" style="23" customWidth="1"/>
    <col min="15136" max="15136" width="13.5" style="23" customWidth="1"/>
    <col min="15137" max="15137" width="12.625" style="23" customWidth="1"/>
    <col min="15138" max="15138" width="0" style="23" hidden="1" customWidth="1"/>
    <col min="15139" max="15139" width="3.875" style="23" customWidth="1"/>
    <col min="15140" max="15155" width="0" style="23" hidden="1" customWidth="1"/>
    <col min="15156" max="15156" width="1.75" style="23" customWidth="1"/>
    <col min="15157" max="15160" width="3.875" style="23" customWidth="1"/>
    <col min="15161" max="15161" width="0" style="23" hidden="1" customWidth="1"/>
    <col min="15162" max="15163" width="1.875" style="23" customWidth="1"/>
    <col min="15164" max="15164" width="0" style="23" hidden="1" customWidth="1"/>
    <col min="15165" max="15173" width="3.875" style="23" customWidth="1"/>
    <col min="15174" max="15174" width="0" style="23" hidden="1" customWidth="1"/>
    <col min="15175" max="15176" width="1.875" style="23" customWidth="1"/>
    <col min="15177" max="15177" width="0" style="23" hidden="1" customWidth="1"/>
    <col min="15178" max="15181" width="3.875" style="23" customWidth="1"/>
    <col min="15182" max="15182" width="1.875" style="23" customWidth="1"/>
    <col min="15183" max="15245" width="0" style="23" hidden="1" customWidth="1"/>
    <col min="15246" max="15360" width="9" style="23"/>
    <col min="15361" max="15364" width="3.875" style="23" customWidth="1"/>
    <col min="15365" max="15365" width="0" style="23" hidden="1" customWidth="1"/>
    <col min="15366" max="15366" width="3.875" style="23" customWidth="1"/>
    <col min="15367" max="15367" width="0" style="23" hidden="1" customWidth="1"/>
    <col min="15368" max="15368" width="3.875" style="23" customWidth="1"/>
    <col min="15369" max="15369" width="0" style="23" hidden="1" customWidth="1"/>
    <col min="15370" max="15371" width="3.875" style="23" customWidth="1"/>
    <col min="15372" max="15372" width="0" style="23" hidden="1" customWidth="1"/>
    <col min="15373" max="15373" width="3.875" style="23" customWidth="1"/>
    <col min="15374" max="15374" width="0" style="23" hidden="1" customWidth="1"/>
    <col min="15375" max="15375" width="3.875" style="23" customWidth="1"/>
    <col min="15376" max="15376" width="3.75" style="23" customWidth="1"/>
    <col min="15377" max="15377" width="0" style="23" hidden="1" customWidth="1"/>
    <col min="15378" max="15378" width="3.875" style="23" customWidth="1"/>
    <col min="15379" max="15379" width="0" style="23" hidden="1" customWidth="1"/>
    <col min="15380" max="15381" width="3.875" style="23" customWidth="1"/>
    <col min="15382" max="15382" width="0" style="23" hidden="1" customWidth="1"/>
    <col min="15383" max="15383" width="3.875" style="23" customWidth="1"/>
    <col min="15384" max="15384" width="0" style="23" hidden="1" customWidth="1"/>
    <col min="15385" max="15391" width="3.875" style="23" customWidth="1"/>
    <col min="15392" max="15392" width="13.5" style="23" customWidth="1"/>
    <col min="15393" max="15393" width="12.625" style="23" customWidth="1"/>
    <col min="15394" max="15394" width="0" style="23" hidden="1" customWidth="1"/>
    <col min="15395" max="15395" width="3.875" style="23" customWidth="1"/>
    <col min="15396" max="15411" width="0" style="23" hidden="1" customWidth="1"/>
    <col min="15412" max="15412" width="1.75" style="23" customWidth="1"/>
    <col min="15413" max="15416" width="3.875" style="23" customWidth="1"/>
    <col min="15417" max="15417" width="0" style="23" hidden="1" customWidth="1"/>
    <col min="15418" max="15419" width="1.875" style="23" customWidth="1"/>
    <col min="15420" max="15420" width="0" style="23" hidden="1" customWidth="1"/>
    <col min="15421" max="15429" width="3.875" style="23" customWidth="1"/>
    <col min="15430" max="15430" width="0" style="23" hidden="1" customWidth="1"/>
    <col min="15431" max="15432" width="1.875" style="23" customWidth="1"/>
    <col min="15433" max="15433" width="0" style="23" hidden="1" customWidth="1"/>
    <col min="15434" max="15437" width="3.875" style="23" customWidth="1"/>
    <col min="15438" max="15438" width="1.875" style="23" customWidth="1"/>
    <col min="15439" max="15501" width="0" style="23" hidden="1" customWidth="1"/>
    <col min="15502" max="15616" width="9" style="23"/>
    <col min="15617" max="15620" width="3.875" style="23" customWidth="1"/>
    <col min="15621" max="15621" width="0" style="23" hidden="1" customWidth="1"/>
    <col min="15622" max="15622" width="3.875" style="23" customWidth="1"/>
    <col min="15623" max="15623" width="0" style="23" hidden="1" customWidth="1"/>
    <col min="15624" max="15624" width="3.875" style="23" customWidth="1"/>
    <col min="15625" max="15625" width="0" style="23" hidden="1" customWidth="1"/>
    <col min="15626" max="15627" width="3.875" style="23" customWidth="1"/>
    <col min="15628" max="15628" width="0" style="23" hidden="1" customWidth="1"/>
    <col min="15629" max="15629" width="3.875" style="23" customWidth="1"/>
    <col min="15630" max="15630" width="0" style="23" hidden="1" customWidth="1"/>
    <col min="15631" max="15631" width="3.875" style="23" customWidth="1"/>
    <col min="15632" max="15632" width="3.75" style="23" customWidth="1"/>
    <col min="15633" max="15633" width="0" style="23" hidden="1" customWidth="1"/>
    <col min="15634" max="15634" width="3.875" style="23" customWidth="1"/>
    <col min="15635" max="15635" width="0" style="23" hidden="1" customWidth="1"/>
    <col min="15636" max="15637" width="3.875" style="23" customWidth="1"/>
    <col min="15638" max="15638" width="0" style="23" hidden="1" customWidth="1"/>
    <col min="15639" max="15639" width="3.875" style="23" customWidth="1"/>
    <col min="15640" max="15640" width="0" style="23" hidden="1" customWidth="1"/>
    <col min="15641" max="15647" width="3.875" style="23" customWidth="1"/>
    <col min="15648" max="15648" width="13.5" style="23" customWidth="1"/>
    <col min="15649" max="15649" width="12.625" style="23" customWidth="1"/>
    <col min="15650" max="15650" width="0" style="23" hidden="1" customWidth="1"/>
    <col min="15651" max="15651" width="3.875" style="23" customWidth="1"/>
    <col min="15652" max="15667" width="0" style="23" hidden="1" customWidth="1"/>
    <col min="15668" max="15668" width="1.75" style="23" customWidth="1"/>
    <col min="15669" max="15672" width="3.875" style="23" customWidth="1"/>
    <col min="15673" max="15673" width="0" style="23" hidden="1" customWidth="1"/>
    <col min="15674" max="15675" width="1.875" style="23" customWidth="1"/>
    <col min="15676" max="15676" width="0" style="23" hidden="1" customWidth="1"/>
    <col min="15677" max="15685" width="3.875" style="23" customWidth="1"/>
    <col min="15686" max="15686" width="0" style="23" hidden="1" customWidth="1"/>
    <col min="15687" max="15688" width="1.875" style="23" customWidth="1"/>
    <col min="15689" max="15689" width="0" style="23" hidden="1" customWidth="1"/>
    <col min="15690" max="15693" width="3.875" style="23" customWidth="1"/>
    <col min="15694" max="15694" width="1.875" style="23" customWidth="1"/>
    <col min="15695" max="15757" width="0" style="23" hidden="1" customWidth="1"/>
    <col min="15758" max="15872" width="9" style="23"/>
    <col min="15873" max="15876" width="3.875" style="23" customWidth="1"/>
    <col min="15877" max="15877" width="0" style="23" hidden="1" customWidth="1"/>
    <col min="15878" max="15878" width="3.875" style="23" customWidth="1"/>
    <col min="15879" max="15879" width="0" style="23" hidden="1" customWidth="1"/>
    <col min="15880" max="15880" width="3.875" style="23" customWidth="1"/>
    <col min="15881" max="15881" width="0" style="23" hidden="1" customWidth="1"/>
    <col min="15882" max="15883" width="3.875" style="23" customWidth="1"/>
    <col min="15884" max="15884" width="0" style="23" hidden="1" customWidth="1"/>
    <col min="15885" max="15885" width="3.875" style="23" customWidth="1"/>
    <col min="15886" max="15886" width="0" style="23" hidden="1" customWidth="1"/>
    <col min="15887" max="15887" width="3.875" style="23" customWidth="1"/>
    <col min="15888" max="15888" width="3.75" style="23" customWidth="1"/>
    <col min="15889" max="15889" width="0" style="23" hidden="1" customWidth="1"/>
    <col min="15890" max="15890" width="3.875" style="23" customWidth="1"/>
    <col min="15891" max="15891" width="0" style="23" hidden="1" customWidth="1"/>
    <col min="15892" max="15893" width="3.875" style="23" customWidth="1"/>
    <col min="15894" max="15894" width="0" style="23" hidden="1" customWidth="1"/>
    <col min="15895" max="15895" width="3.875" style="23" customWidth="1"/>
    <col min="15896" max="15896" width="0" style="23" hidden="1" customWidth="1"/>
    <col min="15897" max="15903" width="3.875" style="23" customWidth="1"/>
    <col min="15904" max="15904" width="13.5" style="23" customWidth="1"/>
    <col min="15905" max="15905" width="12.625" style="23" customWidth="1"/>
    <col min="15906" max="15906" width="0" style="23" hidden="1" customWidth="1"/>
    <col min="15907" max="15907" width="3.875" style="23" customWidth="1"/>
    <col min="15908" max="15923" width="0" style="23" hidden="1" customWidth="1"/>
    <col min="15924" max="15924" width="1.75" style="23" customWidth="1"/>
    <col min="15925" max="15928" width="3.875" style="23" customWidth="1"/>
    <col min="15929" max="15929" width="0" style="23" hidden="1" customWidth="1"/>
    <col min="15930" max="15931" width="1.875" style="23" customWidth="1"/>
    <col min="15932" max="15932" width="0" style="23" hidden="1" customWidth="1"/>
    <col min="15933" max="15941" width="3.875" style="23" customWidth="1"/>
    <col min="15942" max="15942" width="0" style="23" hidden="1" customWidth="1"/>
    <col min="15943" max="15944" width="1.875" style="23" customWidth="1"/>
    <col min="15945" max="15945" width="0" style="23" hidden="1" customWidth="1"/>
    <col min="15946" max="15949" width="3.875" style="23" customWidth="1"/>
    <col min="15950" max="15950" width="1.875" style="23" customWidth="1"/>
    <col min="15951" max="16013" width="0" style="23" hidden="1" customWidth="1"/>
    <col min="16014" max="16128" width="9" style="23"/>
    <col min="16129" max="16132" width="3.875" style="23" customWidth="1"/>
    <col min="16133" max="16133" width="0" style="23" hidden="1" customWidth="1"/>
    <col min="16134" max="16134" width="3.875" style="23" customWidth="1"/>
    <col min="16135" max="16135" width="0" style="23" hidden="1" customWidth="1"/>
    <col min="16136" max="16136" width="3.875" style="23" customWidth="1"/>
    <col min="16137" max="16137" width="0" style="23" hidden="1" customWidth="1"/>
    <col min="16138" max="16139" width="3.875" style="23" customWidth="1"/>
    <col min="16140" max="16140" width="0" style="23" hidden="1" customWidth="1"/>
    <col min="16141" max="16141" width="3.875" style="23" customWidth="1"/>
    <col min="16142" max="16142" width="0" style="23" hidden="1" customWidth="1"/>
    <col min="16143" max="16143" width="3.875" style="23" customWidth="1"/>
    <col min="16144" max="16144" width="3.75" style="23" customWidth="1"/>
    <col min="16145" max="16145" width="0" style="23" hidden="1" customWidth="1"/>
    <col min="16146" max="16146" width="3.875" style="23" customWidth="1"/>
    <col min="16147" max="16147" width="0" style="23" hidden="1" customWidth="1"/>
    <col min="16148" max="16149" width="3.875" style="23" customWidth="1"/>
    <col min="16150" max="16150" width="0" style="23" hidden="1" customWidth="1"/>
    <col min="16151" max="16151" width="3.875" style="23" customWidth="1"/>
    <col min="16152" max="16152" width="0" style="23" hidden="1" customWidth="1"/>
    <col min="16153" max="16159" width="3.875" style="23" customWidth="1"/>
    <col min="16160" max="16160" width="13.5" style="23" customWidth="1"/>
    <col min="16161" max="16161" width="12.625" style="23" customWidth="1"/>
    <col min="16162" max="16162" width="0" style="23" hidden="1" customWidth="1"/>
    <col min="16163" max="16163" width="3.875" style="23" customWidth="1"/>
    <col min="16164" max="16179" width="0" style="23" hidden="1" customWidth="1"/>
    <col min="16180" max="16180" width="1.75" style="23" customWidth="1"/>
    <col min="16181" max="16184" width="3.875" style="23" customWidth="1"/>
    <col min="16185" max="16185" width="0" style="23" hidden="1" customWidth="1"/>
    <col min="16186" max="16187" width="1.875" style="23" customWidth="1"/>
    <col min="16188" max="16188" width="0" style="23" hidden="1" customWidth="1"/>
    <col min="16189" max="16197" width="3.875" style="23" customWidth="1"/>
    <col min="16198" max="16198" width="0" style="23" hidden="1" customWidth="1"/>
    <col min="16199" max="16200" width="1.875" style="23" customWidth="1"/>
    <col min="16201" max="16201" width="0" style="23" hidden="1" customWidth="1"/>
    <col min="16202" max="16205" width="3.875" style="23" customWidth="1"/>
    <col min="16206" max="16206" width="1.875" style="23" customWidth="1"/>
    <col min="16207" max="16269" width="0" style="23" hidden="1" customWidth="1"/>
    <col min="16270" max="16384" width="9" style="23"/>
  </cols>
  <sheetData>
    <row r="1" spans="1:54" ht="18" customHeight="1">
      <c r="Z1" s="292" t="s">
        <v>135</v>
      </c>
      <c r="AA1" s="292"/>
      <c r="AB1" s="292"/>
      <c r="AC1" s="292"/>
      <c r="AD1" s="292"/>
      <c r="AE1" s="292"/>
      <c r="AF1" s="292"/>
      <c r="AG1" s="292"/>
      <c r="AH1" s="292"/>
      <c r="AI1" s="292"/>
      <c r="AJ1" s="22"/>
    </row>
    <row r="2" spans="1:54" ht="18" customHeight="1">
      <c r="B2" s="24" t="s">
        <v>42</v>
      </c>
      <c r="C2" s="22">
        <v>5</v>
      </c>
      <c r="D2" s="25" t="s">
        <v>43</v>
      </c>
      <c r="E2" s="25" t="s">
        <v>43</v>
      </c>
      <c r="J2" s="26" t="s">
        <v>158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93" t="s">
        <v>138</v>
      </c>
      <c r="AE2" s="293"/>
      <c r="AF2" s="293"/>
      <c r="AG2" s="293"/>
      <c r="AH2" s="293"/>
      <c r="AI2" s="28"/>
      <c r="AJ2" s="28"/>
    </row>
    <row r="3" spans="1:54" ht="15" customHeight="1">
      <c r="J3" s="85"/>
      <c r="K3" s="30"/>
      <c r="L3" s="31"/>
      <c r="AD3" s="294" t="s">
        <v>136</v>
      </c>
      <c r="AE3" s="294"/>
      <c r="AF3" s="294"/>
      <c r="AG3" s="294"/>
      <c r="AH3" s="294"/>
      <c r="AI3" s="32"/>
      <c r="AJ3" s="32"/>
    </row>
    <row r="4" spans="1:54" ht="18" customHeight="1">
      <c r="A4" s="257" t="s">
        <v>44</v>
      </c>
      <c r="B4" s="257"/>
      <c r="C4" s="257" t="s">
        <v>27</v>
      </c>
      <c r="D4" s="257"/>
      <c r="E4" s="257"/>
      <c r="F4" s="257"/>
      <c r="G4" s="257"/>
      <c r="H4" s="257"/>
      <c r="I4" s="257"/>
      <c r="J4" s="257"/>
      <c r="K4" s="257"/>
      <c r="L4" s="33"/>
      <c r="M4" s="257" t="s">
        <v>45</v>
      </c>
      <c r="N4" s="257"/>
      <c r="O4" s="257"/>
      <c r="P4" s="257" t="s">
        <v>27</v>
      </c>
      <c r="Q4" s="257"/>
      <c r="R4" s="257"/>
      <c r="S4" s="257"/>
      <c r="T4" s="257"/>
      <c r="U4" s="257"/>
      <c r="V4" s="257"/>
      <c r="W4" s="257"/>
      <c r="X4" s="257"/>
      <c r="Y4" s="257"/>
      <c r="AF4" s="84"/>
      <c r="AG4" s="84"/>
    </row>
    <row r="5" spans="1:54" ht="18" customHeight="1">
      <c r="A5" s="257">
        <v>1</v>
      </c>
      <c r="B5" s="257"/>
      <c r="C5" s="289" t="s">
        <v>160</v>
      </c>
      <c r="D5" s="289"/>
      <c r="E5" s="289"/>
      <c r="F5" s="289"/>
      <c r="G5" s="289"/>
      <c r="H5" s="289"/>
      <c r="I5" s="289"/>
      <c r="J5" s="289"/>
      <c r="K5" s="289"/>
      <c r="L5" s="33"/>
      <c r="M5" s="257">
        <v>3</v>
      </c>
      <c r="N5" s="257"/>
      <c r="O5" s="257"/>
      <c r="P5" s="290" t="s">
        <v>162</v>
      </c>
      <c r="Q5" s="290"/>
      <c r="R5" s="290"/>
      <c r="S5" s="290"/>
      <c r="T5" s="290"/>
      <c r="U5" s="290"/>
      <c r="V5" s="290"/>
      <c r="W5" s="290"/>
      <c r="X5" s="290"/>
      <c r="Y5" s="290"/>
      <c r="AF5" s="84"/>
      <c r="AG5" s="84"/>
    </row>
    <row r="6" spans="1:54" ht="18" customHeight="1">
      <c r="A6" s="257">
        <v>2</v>
      </c>
      <c r="B6" s="257"/>
      <c r="C6" s="291" t="s">
        <v>161</v>
      </c>
      <c r="D6" s="291"/>
      <c r="E6" s="291"/>
      <c r="F6" s="291"/>
      <c r="G6" s="291"/>
      <c r="H6" s="291"/>
      <c r="I6" s="291"/>
      <c r="J6" s="291"/>
      <c r="K6" s="291"/>
      <c r="L6" s="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AF6" s="84"/>
      <c r="AG6" s="84"/>
    </row>
    <row r="7" spans="1:54">
      <c r="AF7" s="84"/>
      <c r="AG7" s="129"/>
      <c r="AH7" s="129"/>
    </row>
    <row r="8" spans="1:54" ht="18" customHeight="1">
      <c r="A8" s="192" t="s">
        <v>46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BA8" s="129"/>
      <c r="BB8" s="129"/>
    </row>
    <row r="9" spans="1:54" ht="6" customHeight="1"/>
    <row r="10" spans="1:54" ht="18" customHeight="1">
      <c r="A10" s="285" t="s">
        <v>47</v>
      </c>
      <c r="B10" s="285"/>
      <c r="C10" s="285" t="s">
        <v>48</v>
      </c>
      <c r="D10" s="285"/>
      <c r="E10" s="285"/>
      <c r="F10" s="285"/>
      <c r="G10" s="285"/>
      <c r="H10" s="285"/>
      <c r="I10" s="285"/>
      <c r="J10" s="285"/>
      <c r="K10" s="286" t="s">
        <v>49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86" t="s">
        <v>48</v>
      </c>
      <c r="AA10" s="287"/>
      <c r="AB10" s="287"/>
      <c r="AC10" s="287"/>
      <c r="AD10" s="288"/>
      <c r="AE10" s="286" t="s">
        <v>50</v>
      </c>
      <c r="AF10" s="287"/>
      <c r="AG10" s="287"/>
      <c r="AH10" s="287"/>
      <c r="AI10" s="288"/>
      <c r="AJ10" s="87"/>
      <c r="AK10" s="87"/>
      <c r="AL10" s="285" t="s">
        <v>51</v>
      </c>
      <c r="AM10" s="285"/>
    </row>
    <row r="11" spans="1:54" ht="12.75" customHeight="1">
      <c r="A11" s="257">
        <v>1</v>
      </c>
      <c r="B11" s="257"/>
      <c r="C11" s="233" t="str">
        <f>C5</f>
        <v>海星</v>
      </c>
      <c r="D11" s="234"/>
      <c r="E11" s="234"/>
      <c r="F11" s="234"/>
      <c r="G11" s="234"/>
      <c r="H11" s="234"/>
      <c r="I11" s="234"/>
      <c r="J11" s="235"/>
      <c r="K11" s="259">
        <v>0</v>
      </c>
      <c r="L11" s="260"/>
      <c r="M11" s="260"/>
      <c r="N11" s="261"/>
      <c r="O11" s="283">
        <v>5</v>
      </c>
      <c r="P11" s="284"/>
      <c r="Q11" s="36" t="str">
        <f t="shared" ref="Q11:Q19" si="0">IF(O11&gt;T11,"〇","  ")</f>
        <v xml:space="preserve">  </v>
      </c>
      <c r="R11" s="37" t="s">
        <v>52</v>
      </c>
      <c r="S11" s="38" t="str">
        <f t="shared" ref="S11:S19" si="1">IF(T11&gt;O11,"〇","  ")</f>
        <v>〇</v>
      </c>
      <c r="T11" s="283">
        <v>15</v>
      </c>
      <c r="U11" s="284"/>
      <c r="V11" s="39"/>
      <c r="W11" s="259">
        <v>2</v>
      </c>
      <c r="X11" s="260"/>
      <c r="Y11" s="261"/>
      <c r="Z11" s="270" t="str">
        <f>Ｅ集計!C6</f>
        <v>芳川</v>
      </c>
      <c r="AA11" s="271"/>
      <c r="AB11" s="271"/>
      <c r="AC11" s="271"/>
      <c r="AD11" s="272"/>
      <c r="AE11" s="242" t="str">
        <f>P5</f>
        <v>絆</v>
      </c>
      <c r="AF11" s="243"/>
      <c r="AG11" s="243"/>
      <c r="AH11" s="243"/>
      <c r="AI11" s="244"/>
      <c r="AJ11" s="40"/>
      <c r="AK11" s="39"/>
      <c r="AL11" s="280">
        <f>P3</f>
        <v>0</v>
      </c>
      <c r="AM11" s="280"/>
    </row>
    <row r="12" spans="1:54" ht="12.75" customHeight="1">
      <c r="A12" s="257"/>
      <c r="B12" s="257"/>
      <c r="C12" s="236"/>
      <c r="D12" s="237"/>
      <c r="E12" s="237"/>
      <c r="F12" s="237"/>
      <c r="G12" s="237"/>
      <c r="H12" s="237"/>
      <c r="I12" s="237"/>
      <c r="J12" s="238"/>
      <c r="K12" s="262"/>
      <c r="L12" s="231"/>
      <c r="M12" s="231"/>
      <c r="N12" s="263"/>
      <c r="O12" s="251">
        <v>9</v>
      </c>
      <c r="P12" s="253"/>
      <c r="Q12" s="41" t="str">
        <f t="shared" si="0"/>
        <v xml:space="preserve">  </v>
      </c>
      <c r="R12" s="42" t="s">
        <v>53</v>
      </c>
      <c r="S12" s="43" t="str">
        <f t="shared" si="1"/>
        <v>〇</v>
      </c>
      <c r="T12" s="251">
        <v>15</v>
      </c>
      <c r="U12" s="253"/>
      <c r="V12" s="44"/>
      <c r="W12" s="262"/>
      <c r="X12" s="231"/>
      <c r="Y12" s="263"/>
      <c r="Z12" s="273"/>
      <c r="AA12" s="274"/>
      <c r="AB12" s="274"/>
      <c r="AC12" s="274"/>
      <c r="AD12" s="275"/>
      <c r="AE12" s="245"/>
      <c r="AF12" s="246"/>
      <c r="AG12" s="246"/>
      <c r="AH12" s="246"/>
      <c r="AI12" s="247"/>
      <c r="AJ12" s="88"/>
      <c r="AK12" s="46"/>
      <c r="AL12" s="280"/>
      <c r="AM12" s="280"/>
    </row>
    <row r="13" spans="1:54" ht="12.75" customHeight="1">
      <c r="A13" s="257"/>
      <c r="B13" s="257"/>
      <c r="C13" s="239"/>
      <c r="D13" s="240"/>
      <c r="E13" s="240"/>
      <c r="F13" s="240"/>
      <c r="G13" s="240"/>
      <c r="H13" s="240"/>
      <c r="I13" s="240"/>
      <c r="J13" s="241"/>
      <c r="K13" s="264"/>
      <c r="L13" s="265"/>
      <c r="M13" s="265"/>
      <c r="N13" s="266"/>
      <c r="O13" s="281"/>
      <c r="P13" s="282"/>
      <c r="Q13" s="47" t="str">
        <f t="shared" si="0"/>
        <v xml:space="preserve">  </v>
      </c>
      <c r="R13" s="48" t="s">
        <v>54</v>
      </c>
      <c r="S13" s="49" t="str">
        <f t="shared" si="1"/>
        <v xml:space="preserve">  </v>
      </c>
      <c r="T13" s="281"/>
      <c r="U13" s="282"/>
      <c r="V13" s="50"/>
      <c r="W13" s="264"/>
      <c r="X13" s="265"/>
      <c r="Y13" s="266"/>
      <c r="Z13" s="276"/>
      <c r="AA13" s="277"/>
      <c r="AB13" s="277"/>
      <c r="AC13" s="277"/>
      <c r="AD13" s="278"/>
      <c r="AE13" s="248"/>
      <c r="AF13" s="249"/>
      <c r="AG13" s="249"/>
      <c r="AH13" s="249"/>
      <c r="AI13" s="250"/>
      <c r="AJ13" s="51"/>
      <c r="AK13" s="52"/>
      <c r="AL13" s="280"/>
      <c r="AM13" s="280"/>
    </row>
    <row r="14" spans="1:54" ht="12.75" customHeight="1">
      <c r="A14" s="257">
        <v>2</v>
      </c>
      <c r="B14" s="257"/>
      <c r="C14" s="279" t="str">
        <f>C5</f>
        <v>海星</v>
      </c>
      <c r="D14" s="279"/>
      <c r="E14" s="279"/>
      <c r="F14" s="279"/>
      <c r="G14" s="279"/>
      <c r="H14" s="279"/>
      <c r="I14" s="279"/>
      <c r="J14" s="279"/>
      <c r="K14" s="259">
        <v>0</v>
      </c>
      <c r="L14" s="260"/>
      <c r="M14" s="260"/>
      <c r="N14" s="261"/>
      <c r="O14" s="267">
        <v>5</v>
      </c>
      <c r="P14" s="269"/>
      <c r="Q14" s="36" t="str">
        <f t="shared" si="0"/>
        <v xml:space="preserve">  </v>
      </c>
      <c r="R14" s="53" t="s">
        <v>52</v>
      </c>
      <c r="S14" s="38" t="str">
        <f t="shared" si="1"/>
        <v>〇</v>
      </c>
      <c r="T14" s="267">
        <v>15</v>
      </c>
      <c r="U14" s="269"/>
      <c r="V14" s="54"/>
      <c r="W14" s="259">
        <v>2</v>
      </c>
      <c r="X14" s="260"/>
      <c r="Y14" s="261"/>
      <c r="Z14" s="242" t="str">
        <f>P5</f>
        <v>絆</v>
      </c>
      <c r="AA14" s="243"/>
      <c r="AB14" s="243"/>
      <c r="AC14" s="243"/>
      <c r="AD14" s="244"/>
      <c r="AE14" s="270" t="str">
        <f>C6</f>
        <v>芳川</v>
      </c>
      <c r="AF14" s="271"/>
      <c r="AG14" s="271"/>
      <c r="AH14" s="271"/>
      <c r="AI14" s="272"/>
      <c r="AJ14" s="88"/>
      <c r="AK14" s="88"/>
      <c r="AL14" s="88"/>
      <c r="AM14" s="88"/>
    </row>
    <row r="15" spans="1:54" ht="12.75" customHeight="1">
      <c r="A15" s="257"/>
      <c r="B15" s="257"/>
      <c r="C15" s="279"/>
      <c r="D15" s="279"/>
      <c r="E15" s="279"/>
      <c r="F15" s="279"/>
      <c r="G15" s="279"/>
      <c r="H15" s="279"/>
      <c r="I15" s="279"/>
      <c r="J15" s="279"/>
      <c r="K15" s="262"/>
      <c r="L15" s="231"/>
      <c r="M15" s="231"/>
      <c r="N15" s="263"/>
      <c r="O15" s="251">
        <v>9</v>
      </c>
      <c r="P15" s="253"/>
      <c r="Q15" s="41" t="str">
        <f t="shared" si="0"/>
        <v xml:space="preserve">  </v>
      </c>
      <c r="R15" s="42" t="s">
        <v>53</v>
      </c>
      <c r="S15" s="43" t="str">
        <f t="shared" si="1"/>
        <v>〇</v>
      </c>
      <c r="T15" s="251">
        <v>15</v>
      </c>
      <c r="U15" s="253"/>
      <c r="V15" s="44"/>
      <c r="W15" s="262"/>
      <c r="X15" s="231"/>
      <c r="Y15" s="263"/>
      <c r="Z15" s="245"/>
      <c r="AA15" s="246"/>
      <c r="AB15" s="246"/>
      <c r="AC15" s="246"/>
      <c r="AD15" s="247"/>
      <c r="AE15" s="273"/>
      <c r="AF15" s="274"/>
      <c r="AG15" s="274"/>
      <c r="AH15" s="274"/>
      <c r="AI15" s="275"/>
      <c r="AJ15" s="88"/>
      <c r="AK15" s="88"/>
      <c r="AL15" s="88"/>
      <c r="AM15" s="88"/>
    </row>
    <row r="16" spans="1:54" ht="12.75" customHeight="1">
      <c r="A16" s="257"/>
      <c r="B16" s="257"/>
      <c r="C16" s="279"/>
      <c r="D16" s="279"/>
      <c r="E16" s="279"/>
      <c r="F16" s="279"/>
      <c r="G16" s="279"/>
      <c r="H16" s="279"/>
      <c r="I16" s="279"/>
      <c r="J16" s="279"/>
      <c r="K16" s="264"/>
      <c r="L16" s="265"/>
      <c r="M16" s="265"/>
      <c r="N16" s="266"/>
      <c r="O16" s="254"/>
      <c r="P16" s="256"/>
      <c r="Q16" s="47" t="str">
        <f t="shared" si="0"/>
        <v xml:space="preserve">  </v>
      </c>
      <c r="R16" s="55" t="s">
        <v>54</v>
      </c>
      <c r="S16" s="49" t="str">
        <f t="shared" si="1"/>
        <v xml:space="preserve">  </v>
      </c>
      <c r="T16" s="254"/>
      <c r="U16" s="256"/>
      <c r="V16" s="56"/>
      <c r="W16" s="264"/>
      <c r="X16" s="265"/>
      <c r="Y16" s="266"/>
      <c r="Z16" s="248"/>
      <c r="AA16" s="249"/>
      <c r="AB16" s="249"/>
      <c r="AC16" s="249"/>
      <c r="AD16" s="250"/>
      <c r="AE16" s="276"/>
      <c r="AF16" s="277"/>
      <c r="AG16" s="277"/>
      <c r="AH16" s="277"/>
      <c r="AI16" s="278"/>
      <c r="AJ16" s="88"/>
      <c r="AK16" s="88"/>
      <c r="AL16" s="88"/>
      <c r="AM16" s="88"/>
    </row>
    <row r="17" spans="1:142" ht="12.75" customHeight="1">
      <c r="A17" s="257">
        <v>3</v>
      </c>
      <c r="B17" s="257"/>
      <c r="C17" s="258" t="str">
        <f>C6</f>
        <v>芳川</v>
      </c>
      <c r="D17" s="258"/>
      <c r="E17" s="258"/>
      <c r="F17" s="258"/>
      <c r="G17" s="258"/>
      <c r="H17" s="258"/>
      <c r="I17" s="258"/>
      <c r="J17" s="258"/>
      <c r="K17" s="259">
        <v>2</v>
      </c>
      <c r="L17" s="260"/>
      <c r="M17" s="260"/>
      <c r="N17" s="261"/>
      <c r="O17" s="267">
        <v>15</v>
      </c>
      <c r="P17" s="268"/>
      <c r="Q17" s="36" t="str">
        <f t="shared" si="0"/>
        <v>〇</v>
      </c>
      <c r="R17" s="53" t="s">
        <v>52</v>
      </c>
      <c r="S17" s="38" t="str">
        <f t="shared" si="1"/>
        <v xml:space="preserve">  </v>
      </c>
      <c r="T17" s="267">
        <v>12</v>
      </c>
      <c r="U17" s="269"/>
      <c r="V17" s="54"/>
      <c r="W17" s="259">
        <v>0</v>
      </c>
      <c r="X17" s="260"/>
      <c r="Y17" s="261"/>
      <c r="Z17" s="242" t="str">
        <f>P5</f>
        <v>絆</v>
      </c>
      <c r="AA17" s="243"/>
      <c r="AB17" s="243"/>
      <c r="AC17" s="243"/>
      <c r="AD17" s="244"/>
      <c r="AE17" s="233" t="str">
        <f>C5</f>
        <v>海星</v>
      </c>
      <c r="AF17" s="234"/>
      <c r="AG17" s="234"/>
      <c r="AH17" s="234"/>
      <c r="AI17" s="235"/>
      <c r="AJ17" s="88"/>
      <c r="AK17" s="88"/>
      <c r="AL17" s="88"/>
      <c r="AM17" s="88"/>
    </row>
    <row r="18" spans="1:142" ht="12.7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62"/>
      <c r="L18" s="231"/>
      <c r="M18" s="231"/>
      <c r="N18" s="263"/>
      <c r="O18" s="251">
        <v>15</v>
      </c>
      <c r="P18" s="252"/>
      <c r="Q18" s="41" t="str">
        <f t="shared" si="0"/>
        <v>〇</v>
      </c>
      <c r="R18" s="42" t="s">
        <v>53</v>
      </c>
      <c r="S18" s="43" t="str">
        <f t="shared" si="1"/>
        <v xml:space="preserve">  </v>
      </c>
      <c r="T18" s="251">
        <v>10</v>
      </c>
      <c r="U18" s="253"/>
      <c r="V18" s="44"/>
      <c r="W18" s="262"/>
      <c r="X18" s="231"/>
      <c r="Y18" s="263"/>
      <c r="Z18" s="245"/>
      <c r="AA18" s="246"/>
      <c r="AB18" s="246"/>
      <c r="AC18" s="246"/>
      <c r="AD18" s="247"/>
      <c r="AE18" s="236"/>
      <c r="AF18" s="237"/>
      <c r="AG18" s="237"/>
      <c r="AH18" s="237"/>
      <c r="AI18" s="238"/>
      <c r="AJ18" s="88"/>
      <c r="AK18" s="88"/>
      <c r="AL18" s="88"/>
      <c r="AM18" s="88"/>
    </row>
    <row r="19" spans="1:142" ht="12.75" customHeight="1">
      <c r="A19" s="257"/>
      <c r="B19" s="257"/>
      <c r="C19" s="258"/>
      <c r="D19" s="258"/>
      <c r="E19" s="258"/>
      <c r="F19" s="258"/>
      <c r="G19" s="258"/>
      <c r="H19" s="258"/>
      <c r="I19" s="258"/>
      <c r="J19" s="258"/>
      <c r="K19" s="264"/>
      <c r="L19" s="265"/>
      <c r="M19" s="265"/>
      <c r="N19" s="266"/>
      <c r="O19" s="254"/>
      <c r="P19" s="255"/>
      <c r="Q19" s="47" t="str">
        <f t="shared" si="0"/>
        <v xml:space="preserve">  </v>
      </c>
      <c r="R19" s="55" t="s">
        <v>54</v>
      </c>
      <c r="S19" s="49" t="str">
        <f t="shared" si="1"/>
        <v xml:space="preserve">  </v>
      </c>
      <c r="T19" s="254"/>
      <c r="U19" s="256"/>
      <c r="V19" s="56"/>
      <c r="W19" s="264"/>
      <c r="X19" s="265"/>
      <c r="Y19" s="266"/>
      <c r="Z19" s="248"/>
      <c r="AA19" s="249"/>
      <c r="AB19" s="249"/>
      <c r="AC19" s="249"/>
      <c r="AD19" s="250"/>
      <c r="AE19" s="239"/>
      <c r="AF19" s="240"/>
      <c r="AG19" s="240"/>
      <c r="AH19" s="240"/>
      <c r="AI19" s="241"/>
      <c r="AJ19" s="88"/>
      <c r="AK19" s="88"/>
      <c r="AL19" s="88"/>
      <c r="AM19" s="88"/>
    </row>
    <row r="20" spans="1:142" ht="12.75" customHeight="1">
      <c r="A20" s="229"/>
      <c r="B20" s="229"/>
      <c r="C20" s="232"/>
      <c r="D20" s="232"/>
      <c r="E20" s="232"/>
      <c r="F20" s="232"/>
      <c r="G20" s="232"/>
      <c r="H20" s="232"/>
      <c r="I20" s="232"/>
      <c r="J20" s="232"/>
      <c r="K20" s="231"/>
      <c r="L20" s="231"/>
      <c r="M20" s="231"/>
      <c r="N20" s="231"/>
      <c r="O20" s="130"/>
      <c r="P20" s="130"/>
      <c r="Q20" s="99"/>
      <c r="R20" s="84"/>
      <c r="S20" s="91"/>
      <c r="T20" s="130"/>
      <c r="U20" s="130"/>
      <c r="V20" s="88"/>
      <c r="W20" s="231"/>
      <c r="X20" s="231"/>
      <c r="Y20" s="231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88"/>
      <c r="AK20" s="88"/>
      <c r="AL20" s="88"/>
      <c r="AM20" s="88"/>
    </row>
    <row r="21" spans="1:142" ht="12.75" customHeight="1">
      <c r="A21" s="229"/>
      <c r="B21" s="229"/>
      <c r="C21" s="232"/>
      <c r="D21" s="232"/>
      <c r="E21" s="232"/>
      <c r="F21" s="232"/>
      <c r="G21" s="232"/>
      <c r="H21" s="232"/>
      <c r="I21" s="232"/>
      <c r="J21" s="232"/>
      <c r="K21" s="231"/>
      <c r="L21" s="231"/>
      <c r="M21" s="231"/>
      <c r="N21" s="231"/>
      <c r="O21" s="130"/>
      <c r="P21" s="130"/>
      <c r="Q21" s="99"/>
      <c r="R21" s="84"/>
      <c r="S21" s="91"/>
      <c r="T21" s="130"/>
      <c r="U21" s="130"/>
      <c r="V21" s="88"/>
      <c r="W21" s="231"/>
      <c r="X21" s="231"/>
      <c r="Y21" s="231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88"/>
      <c r="AK21" s="88"/>
      <c r="AL21" s="88"/>
      <c r="AM21" s="88"/>
    </row>
    <row r="22" spans="1:142" ht="12.75" customHeight="1">
      <c r="A22" s="229"/>
      <c r="B22" s="229"/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31"/>
      <c r="N22" s="231"/>
      <c r="O22" s="130"/>
      <c r="P22" s="130"/>
      <c r="Q22" s="99"/>
      <c r="R22" s="84"/>
      <c r="S22" s="91"/>
      <c r="T22" s="130"/>
      <c r="U22" s="130"/>
      <c r="V22" s="88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88"/>
      <c r="AK22" s="88"/>
      <c r="AL22" s="88"/>
      <c r="AM22" s="88"/>
    </row>
    <row r="23" spans="1:142" s="59" customFormat="1" ht="12.75" customHeight="1">
      <c r="A23" s="229"/>
      <c r="B23" s="229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1"/>
      <c r="N23" s="231"/>
      <c r="O23" s="130"/>
      <c r="P23" s="130"/>
      <c r="Q23" s="99"/>
      <c r="R23" s="84"/>
      <c r="S23" s="91"/>
      <c r="T23" s="130"/>
      <c r="U23" s="130"/>
      <c r="V23" s="88"/>
      <c r="W23" s="231"/>
      <c r="X23" s="231"/>
      <c r="Y23" s="231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88"/>
      <c r="AK23" s="88"/>
      <c r="AL23" s="88"/>
      <c r="AM23" s="88"/>
    </row>
    <row r="24" spans="1:142" s="59" customFormat="1" ht="12.75" customHeight="1">
      <c r="A24" s="229"/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1"/>
      <c r="M24" s="231"/>
      <c r="N24" s="231"/>
      <c r="O24" s="130"/>
      <c r="P24" s="130"/>
      <c r="Q24" s="99"/>
      <c r="R24" s="84"/>
      <c r="S24" s="91"/>
      <c r="T24" s="130"/>
      <c r="U24" s="130"/>
      <c r="V24" s="88"/>
      <c r="W24" s="231"/>
      <c r="X24" s="231"/>
      <c r="Y24" s="231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88"/>
      <c r="AK24" s="88"/>
      <c r="AL24" s="88"/>
      <c r="AM24" s="88"/>
    </row>
    <row r="25" spans="1:142" s="59" customFormat="1" ht="12.75" customHeight="1">
      <c r="A25" s="229"/>
      <c r="B25" s="229"/>
      <c r="C25" s="230"/>
      <c r="D25" s="230"/>
      <c r="E25" s="230"/>
      <c r="F25" s="230"/>
      <c r="G25" s="230"/>
      <c r="H25" s="230"/>
      <c r="I25" s="230"/>
      <c r="J25" s="230"/>
      <c r="K25" s="231"/>
      <c r="L25" s="231"/>
      <c r="M25" s="231"/>
      <c r="N25" s="231"/>
      <c r="O25" s="130"/>
      <c r="P25" s="130"/>
      <c r="Q25" s="99"/>
      <c r="R25" s="84"/>
      <c r="S25" s="91"/>
      <c r="T25" s="130"/>
      <c r="U25" s="130"/>
      <c r="V25" s="88"/>
      <c r="W25" s="231"/>
      <c r="X25" s="231"/>
      <c r="Y25" s="231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</row>
    <row r="26" spans="1:142" ht="15" customHeight="1"/>
    <row r="27" spans="1:142" s="92" customFormat="1" ht="18" customHeight="1">
      <c r="A27" s="192" t="s">
        <v>58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142" s="92" customFormat="1" ht="6" customHeight="1" thickBot="1">
      <c r="K28" s="90"/>
      <c r="L28" s="90"/>
      <c r="M28" s="90"/>
      <c r="N28" s="90"/>
      <c r="O28" s="90"/>
      <c r="AC28" s="61"/>
      <c r="AD28" s="90"/>
      <c r="AE28" s="90"/>
      <c r="AF28" s="90"/>
      <c r="AG28" s="90"/>
      <c r="AH28" s="84"/>
    </row>
    <row r="29" spans="1:142" s="92" customFormat="1" ht="15" customHeight="1">
      <c r="A29" s="193" t="s">
        <v>59</v>
      </c>
      <c r="B29" s="196" t="s">
        <v>60</v>
      </c>
      <c r="C29" s="197"/>
      <c r="D29" s="198"/>
      <c r="E29" s="89"/>
      <c r="F29" s="203" t="str">
        <f>B33</f>
        <v>海星</v>
      </c>
      <c r="G29" s="204"/>
      <c r="H29" s="204"/>
      <c r="I29" s="204"/>
      <c r="J29" s="204"/>
      <c r="K29" s="209" t="str">
        <f>B39</f>
        <v>芳川</v>
      </c>
      <c r="L29" s="180"/>
      <c r="M29" s="180"/>
      <c r="N29" s="180"/>
      <c r="O29" s="210"/>
      <c r="P29" s="204" t="str">
        <f>B45</f>
        <v>絆</v>
      </c>
      <c r="Q29" s="204"/>
      <c r="R29" s="204"/>
      <c r="S29" s="204"/>
      <c r="T29" s="204"/>
      <c r="U29" s="204"/>
      <c r="V29" s="204"/>
      <c r="W29" s="204"/>
      <c r="X29" s="204"/>
      <c r="Y29" s="204"/>
      <c r="Z29" s="196" t="s">
        <v>61</v>
      </c>
      <c r="AA29" s="197"/>
      <c r="AB29" s="216"/>
      <c r="AC29" s="219" t="s">
        <v>62</v>
      </c>
      <c r="AD29" s="197"/>
      <c r="AE29" s="216"/>
      <c r="AF29" s="222" t="s">
        <v>63</v>
      </c>
      <c r="AG29" s="225" t="s">
        <v>64</v>
      </c>
      <c r="AH29" s="84"/>
    </row>
    <row r="30" spans="1:142" s="92" customFormat="1" ht="15" customHeight="1">
      <c r="A30" s="194"/>
      <c r="B30" s="148"/>
      <c r="C30" s="129"/>
      <c r="D30" s="199"/>
      <c r="E30" s="84"/>
      <c r="F30" s="205"/>
      <c r="G30" s="206"/>
      <c r="H30" s="206"/>
      <c r="I30" s="206"/>
      <c r="J30" s="206"/>
      <c r="K30" s="211"/>
      <c r="L30" s="153"/>
      <c r="M30" s="153"/>
      <c r="N30" s="153"/>
      <c r="O30" s="212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48"/>
      <c r="AA30" s="129"/>
      <c r="AB30" s="217"/>
      <c r="AC30" s="220"/>
      <c r="AD30" s="129"/>
      <c r="AE30" s="217"/>
      <c r="AF30" s="223"/>
      <c r="AG30" s="226"/>
      <c r="AH30" s="84"/>
    </row>
    <row r="31" spans="1:142" s="92" customFormat="1" ht="15" customHeight="1">
      <c r="A31" s="194"/>
      <c r="B31" s="148"/>
      <c r="C31" s="129"/>
      <c r="D31" s="199"/>
      <c r="E31" s="84"/>
      <c r="F31" s="205"/>
      <c r="G31" s="206"/>
      <c r="H31" s="206"/>
      <c r="I31" s="206"/>
      <c r="J31" s="206"/>
      <c r="K31" s="211"/>
      <c r="L31" s="153"/>
      <c r="M31" s="153"/>
      <c r="N31" s="153"/>
      <c r="O31" s="212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48"/>
      <c r="AA31" s="129"/>
      <c r="AB31" s="217"/>
      <c r="AC31" s="220"/>
      <c r="AD31" s="129"/>
      <c r="AE31" s="217"/>
      <c r="AF31" s="223"/>
      <c r="AG31" s="226"/>
      <c r="AH31" s="84"/>
      <c r="AJ31" s="137" t="s">
        <v>65</v>
      </c>
      <c r="AK31" s="228" t="s">
        <v>66</v>
      </c>
      <c r="BA31" s="84"/>
      <c r="BB31" s="84"/>
      <c r="BC31" s="84"/>
      <c r="BD31" s="84"/>
      <c r="BE31" s="84"/>
      <c r="BF31" s="175"/>
      <c r="BG31" s="175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175"/>
      <c r="BT31" s="175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</row>
    <row r="32" spans="1:142" s="92" customFormat="1" ht="15" customHeight="1" thickBot="1">
      <c r="A32" s="195"/>
      <c r="B32" s="200"/>
      <c r="C32" s="201"/>
      <c r="D32" s="202"/>
      <c r="E32" s="90"/>
      <c r="F32" s="207"/>
      <c r="G32" s="208"/>
      <c r="H32" s="208"/>
      <c r="I32" s="208"/>
      <c r="J32" s="208"/>
      <c r="K32" s="213"/>
      <c r="L32" s="214"/>
      <c r="M32" s="214"/>
      <c r="N32" s="214"/>
      <c r="O32" s="215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0"/>
      <c r="AA32" s="201"/>
      <c r="AB32" s="218"/>
      <c r="AC32" s="221"/>
      <c r="AD32" s="201"/>
      <c r="AE32" s="218"/>
      <c r="AF32" s="224"/>
      <c r="AG32" s="227"/>
      <c r="AH32" s="84"/>
      <c r="AJ32" s="137"/>
      <c r="AK32" s="137"/>
      <c r="BA32" s="84"/>
      <c r="BB32" s="84"/>
      <c r="BC32" s="84"/>
      <c r="BD32" s="84"/>
      <c r="BE32" s="84"/>
      <c r="BF32" s="175"/>
      <c r="BG32" s="175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75"/>
      <c r="BT32" s="175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</row>
    <row r="33" spans="1:142" ht="18" customHeight="1">
      <c r="A33" s="176" t="s">
        <v>159</v>
      </c>
      <c r="B33" s="179" t="str">
        <f>C5</f>
        <v>海星</v>
      </c>
      <c r="C33" s="180"/>
      <c r="D33" s="181"/>
      <c r="E33" s="182" t="str">
        <f>IF($CB$89="A",CD91,IF($CB$89="B",CG91,CJ91))</f>
        <v/>
      </c>
      <c r="F33" s="183"/>
      <c r="G33" s="183"/>
      <c r="H33" s="183"/>
      <c r="I33" s="183"/>
      <c r="J33" s="184"/>
      <c r="K33" s="97">
        <f>COUNTIF(L36:L38,"○")</f>
        <v>0</v>
      </c>
      <c r="L33" s="97"/>
      <c r="M33" s="97" t="s">
        <v>67</v>
      </c>
      <c r="N33" s="97"/>
      <c r="O33" s="98">
        <f>COUNTIF(N36:N38,"○")</f>
        <v>2</v>
      </c>
      <c r="P33" s="97">
        <f>COUNTIF(Q36:Q38,"○")</f>
        <v>0</v>
      </c>
      <c r="Q33" s="97"/>
      <c r="R33" s="97" t="s">
        <v>68</v>
      </c>
      <c r="S33" s="97"/>
      <c r="T33" s="98">
        <f>COUNTIF(S36:S38,"○")</f>
        <v>2</v>
      </c>
      <c r="U33" s="97"/>
      <c r="V33" s="97"/>
      <c r="W33" s="97"/>
      <c r="X33" s="97"/>
      <c r="Y33" s="105"/>
      <c r="Z33" s="185">
        <f>COUNTIF(F34:Y34,"○")</f>
        <v>0</v>
      </c>
      <c r="AA33" s="187" t="s">
        <v>30</v>
      </c>
      <c r="AB33" s="188">
        <f>COUNTIF(J35:Y35,"○")</f>
        <v>2</v>
      </c>
      <c r="AC33" s="189">
        <f>IF(AE37=0,10,AC37/AE37)</f>
        <v>0</v>
      </c>
      <c r="AD33" s="190"/>
      <c r="AE33" s="191"/>
      <c r="AF33" s="173">
        <f>SUM(K36:K38,P36:P38)/SUM(O36:O38,T36:T38)</f>
        <v>0.46666666666666667</v>
      </c>
      <c r="AG33" s="174">
        <v>3</v>
      </c>
      <c r="AH33" s="148" t="str">
        <f>B33</f>
        <v>海星</v>
      </c>
      <c r="AJ33" s="23">
        <f>SUM(Z33:AB38)</f>
        <v>2</v>
      </c>
      <c r="AK33" s="23">
        <f>AL33-AM33</f>
        <v>0</v>
      </c>
      <c r="AL33" s="23">
        <f>SUM(F33:Y33)</f>
        <v>4</v>
      </c>
      <c r="AM33" s="23">
        <f>SUM(AC37:AE38)</f>
        <v>4</v>
      </c>
      <c r="AS33" s="137">
        <f>RANK(Z33,Z33:Z50,1)</f>
        <v>1</v>
      </c>
      <c r="AT33" s="137">
        <f>RANK(AY33,AY33:AY50,1)</f>
        <v>1</v>
      </c>
      <c r="AU33" s="137">
        <f>RANK(AF33,AF33:AF50,1)</f>
        <v>1</v>
      </c>
      <c r="AV33" s="137">
        <f>AS33*100</f>
        <v>100</v>
      </c>
      <c r="AW33" s="137">
        <f>AT33*10</f>
        <v>10</v>
      </c>
      <c r="AX33" s="137">
        <f>SUM(AU33:AW38)</f>
        <v>111</v>
      </c>
      <c r="AY33" s="137">
        <f>AC33-AE33</f>
        <v>0</v>
      </c>
      <c r="AZ33" s="92"/>
      <c r="BA33" s="63"/>
      <c r="BB33" s="63"/>
      <c r="BC33" s="175"/>
      <c r="BD33" s="175"/>
      <c r="BE33" s="175"/>
      <c r="BF33" s="175"/>
      <c r="BG33" s="175"/>
      <c r="BH33" s="175"/>
      <c r="BI33" s="175"/>
      <c r="BJ33" s="175"/>
      <c r="BK33" s="64"/>
      <c r="BL33" s="64"/>
      <c r="BM33" s="64"/>
      <c r="BN33" s="64"/>
      <c r="BO33" s="64"/>
      <c r="BP33" s="175"/>
      <c r="BQ33" s="175"/>
      <c r="BR33" s="175"/>
      <c r="BS33" s="175"/>
      <c r="BT33" s="175"/>
      <c r="BU33" s="175"/>
      <c r="BV33" s="175"/>
      <c r="BW33" s="175"/>
      <c r="BX33" s="63"/>
      <c r="BY33" s="63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ht="13.5" hidden="1" customHeight="1">
      <c r="A34" s="177"/>
      <c r="B34" s="152"/>
      <c r="C34" s="153"/>
      <c r="D34" s="154"/>
      <c r="E34" s="159"/>
      <c r="F34" s="165"/>
      <c r="G34" s="165"/>
      <c r="H34" s="165"/>
      <c r="I34" s="165"/>
      <c r="J34" s="166"/>
      <c r="K34" s="93" t="str">
        <f>IF(K33&gt;O33,"○","　")</f>
        <v>　</v>
      </c>
      <c r="L34" s="93"/>
      <c r="M34" s="93"/>
      <c r="N34" s="93"/>
      <c r="O34" s="95"/>
      <c r="P34" s="93" t="str">
        <f>IF(P33&gt;T33,"○","　")</f>
        <v>　</v>
      </c>
      <c r="Q34" s="93"/>
      <c r="R34" s="93"/>
      <c r="S34" s="93"/>
      <c r="T34" s="95"/>
      <c r="U34" s="93"/>
      <c r="V34" s="93"/>
      <c r="W34" s="93"/>
      <c r="X34" s="93"/>
      <c r="Y34" s="106"/>
      <c r="Z34" s="186"/>
      <c r="AA34" s="133"/>
      <c r="AB34" s="135"/>
      <c r="AC34" s="141"/>
      <c r="AD34" s="142"/>
      <c r="AE34" s="143"/>
      <c r="AF34" s="145"/>
      <c r="AG34" s="147"/>
      <c r="AH34" s="148"/>
      <c r="AS34" s="137"/>
      <c r="AT34" s="137"/>
      <c r="AU34" s="137"/>
      <c r="AV34" s="137"/>
      <c r="AW34" s="137"/>
      <c r="AX34" s="137"/>
      <c r="AY34" s="137"/>
      <c r="AZ34" s="92"/>
      <c r="BA34" s="63"/>
      <c r="BB34" s="63"/>
      <c r="BC34" s="175"/>
      <c r="BD34" s="175"/>
      <c r="BE34" s="175"/>
      <c r="BF34" s="175"/>
      <c r="BG34" s="175"/>
      <c r="BH34" s="175"/>
      <c r="BI34" s="175"/>
      <c r="BJ34" s="175"/>
      <c r="BK34" s="64"/>
      <c r="BL34" s="64"/>
      <c r="BM34" s="64"/>
      <c r="BN34" s="64"/>
      <c r="BO34" s="64"/>
      <c r="BP34" s="175"/>
      <c r="BQ34" s="175"/>
      <c r="BR34" s="175"/>
      <c r="BS34" s="175"/>
      <c r="BT34" s="175"/>
      <c r="BU34" s="175"/>
      <c r="BV34" s="175"/>
      <c r="BW34" s="175"/>
      <c r="BX34" s="63"/>
      <c r="BY34" s="63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1:142" ht="13.5" hidden="1" customHeight="1">
      <c r="A35" s="177"/>
      <c r="B35" s="152"/>
      <c r="C35" s="153"/>
      <c r="D35" s="154"/>
      <c r="E35" s="159"/>
      <c r="F35" s="165"/>
      <c r="G35" s="165"/>
      <c r="H35" s="165"/>
      <c r="I35" s="165"/>
      <c r="J35" s="166"/>
      <c r="K35" s="93"/>
      <c r="L35" s="93"/>
      <c r="M35" s="93"/>
      <c r="N35" s="93"/>
      <c r="O35" s="95" t="str">
        <f>IF(O33&gt;K33,"○","　")</f>
        <v>○</v>
      </c>
      <c r="P35" s="93"/>
      <c r="Q35" s="93"/>
      <c r="R35" s="93"/>
      <c r="S35" s="93"/>
      <c r="T35" s="95" t="str">
        <f>IF(T33&gt;P33,"○","　")</f>
        <v>○</v>
      </c>
      <c r="U35" s="93"/>
      <c r="V35" s="93"/>
      <c r="W35" s="93"/>
      <c r="X35" s="93"/>
      <c r="Y35" s="106"/>
      <c r="Z35" s="186"/>
      <c r="AA35" s="133"/>
      <c r="AB35" s="135"/>
      <c r="AC35" s="141"/>
      <c r="AD35" s="142"/>
      <c r="AE35" s="143"/>
      <c r="AF35" s="145"/>
      <c r="AG35" s="147"/>
      <c r="AH35" s="148"/>
      <c r="AS35" s="137"/>
      <c r="AT35" s="137"/>
      <c r="AU35" s="137"/>
      <c r="AV35" s="137"/>
      <c r="AW35" s="137"/>
      <c r="AX35" s="137"/>
      <c r="AY35" s="137"/>
      <c r="AZ35" s="92"/>
      <c r="BA35" s="63"/>
      <c r="BB35" s="63"/>
      <c r="BC35" s="175"/>
      <c r="BD35" s="175"/>
      <c r="BE35" s="175"/>
      <c r="BF35" s="175"/>
      <c r="BG35" s="175"/>
      <c r="BH35" s="175"/>
      <c r="BI35" s="175"/>
      <c r="BJ35" s="175"/>
      <c r="BK35" s="64"/>
      <c r="BL35" s="64"/>
      <c r="BM35" s="64"/>
      <c r="BN35" s="64"/>
      <c r="BO35" s="64"/>
      <c r="BP35" s="175"/>
      <c r="BQ35" s="175"/>
      <c r="BR35" s="175"/>
      <c r="BS35" s="175"/>
      <c r="BT35" s="175"/>
      <c r="BU35" s="175"/>
      <c r="BV35" s="175"/>
      <c r="BW35" s="175"/>
      <c r="BX35" s="63"/>
      <c r="BY35" s="63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ht="18" customHeight="1">
      <c r="A36" s="177"/>
      <c r="B36" s="152"/>
      <c r="C36" s="153"/>
      <c r="D36" s="154"/>
      <c r="E36" s="159"/>
      <c r="F36" s="165"/>
      <c r="G36" s="165"/>
      <c r="H36" s="165"/>
      <c r="I36" s="165"/>
      <c r="J36" s="166"/>
      <c r="K36" s="93">
        <f>O11</f>
        <v>5</v>
      </c>
      <c r="L36" s="93" t="str">
        <f>IF(K36&gt;O36,"○","　")</f>
        <v>　</v>
      </c>
      <c r="M36" s="93" t="s">
        <v>30</v>
      </c>
      <c r="N36" s="93" t="str">
        <f>IF(O36&gt;K36,"○","　")</f>
        <v>○</v>
      </c>
      <c r="O36" s="95">
        <f>T11</f>
        <v>15</v>
      </c>
      <c r="P36" s="93">
        <f>O14</f>
        <v>5</v>
      </c>
      <c r="Q36" s="93" t="str">
        <f>IF(P36&gt;T36,"○","　")</f>
        <v>　</v>
      </c>
      <c r="R36" s="93" t="s">
        <v>30</v>
      </c>
      <c r="S36" s="93" t="str">
        <f>IF(T36&gt;P36,"○","　")</f>
        <v>○</v>
      </c>
      <c r="T36" s="95">
        <f>T14</f>
        <v>15</v>
      </c>
      <c r="U36" s="93"/>
      <c r="V36" s="93"/>
      <c r="W36" s="93"/>
      <c r="X36" s="93"/>
      <c r="Y36" s="106"/>
      <c r="Z36" s="186"/>
      <c r="AA36" s="133"/>
      <c r="AB36" s="135"/>
      <c r="AC36" s="141"/>
      <c r="AD36" s="142"/>
      <c r="AE36" s="143"/>
      <c r="AF36" s="145"/>
      <c r="AG36" s="147"/>
      <c r="AH36" s="148"/>
      <c r="AS36" s="137"/>
      <c r="AT36" s="137"/>
      <c r="AU36" s="137"/>
      <c r="AV36" s="137"/>
      <c r="AW36" s="137"/>
      <c r="AX36" s="137"/>
      <c r="AY36" s="137"/>
      <c r="AZ36" s="92"/>
      <c r="BA36" s="63"/>
      <c r="BB36" s="63"/>
      <c r="BC36" s="175"/>
      <c r="BD36" s="175"/>
      <c r="BE36" s="175"/>
      <c r="BF36" s="175"/>
      <c r="BG36" s="175"/>
      <c r="BH36" s="175"/>
      <c r="BI36" s="175"/>
      <c r="BJ36" s="175"/>
      <c r="BK36" s="64"/>
      <c r="BL36" s="64"/>
      <c r="BM36" s="64"/>
      <c r="BN36" s="64"/>
      <c r="BO36" s="64"/>
      <c r="BP36" s="175"/>
      <c r="BQ36" s="175"/>
      <c r="BR36" s="175"/>
      <c r="BS36" s="175"/>
      <c r="BT36" s="175"/>
      <c r="BU36" s="175"/>
      <c r="BV36" s="175"/>
      <c r="BW36" s="175"/>
      <c r="BX36" s="63"/>
      <c r="BY36" s="63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ht="18" customHeight="1">
      <c r="A37" s="177"/>
      <c r="B37" s="152"/>
      <c r="C37" s="153"/>
      <c r="D37" s="154"/>
      <c r="E37" s="159"/>
      <c r="F37" s="165"/>
      <c r="G37" s="165"/>
      <c r="H37" s="165"/>
      <c r="I37" s="165"/>
      <c r="J37" s="166"/>
      <c r="K37" s="93">
        <f>O12</f>
        <v>9</v>
      </c>
      <c r="L37" s="93" t="str">
        <f>IF(K37&gt;O37,"○","　")</f>
        <v>　</v>
      </c>
      <c r="M37" s="93" t="s">
        <v>73</v>
      </c>
      <c r="N37" s="93" t="str">
        <f>IF(O37&gt;K37,"○","　")</f>
        <v>○</v>
      </c>
      <c r="O37" s="95">
        <f>T12</f>
        <v>15</v>
      </c>
      <c r="P37" s="93">
        <f>O15</f>
        <v>9</v>
      </c>
      <c r="Q37" s="93" t="str">
        <f>IF(P37&gt;T37,"○","　")</f>
        <v>　</v>
      </c>
      <c r="R37" s="93" t="s">
        <v>73</v>
      </c>
      <c r="S37" s="93" t="str">
        <f>IF(T37&gt;P37,"○","　")</f>
        <v>○</v>
      </c>
      <c r="T37" s="95">
        <f>T15</f>
        <v>15</v>
      </c>
      <c r="U37" s="93"/>
      <c r="V37" s="93"/>
      <c r="W37" s="93"/>
      <c r="X37" s="93"/>
      <c r="Y37" s="106"/>
      <c r="Z37" s="186"/>
      <c r="AA37" s="133"/>
      <c r="AB37" s="135"/>
      <c r="AC37" s="131">
        <f>SUM(F33,K33,P33)</f>
        <v>0</v>
      </c>
      <c r="AD37" s="133" t="s">
        <v>73</v>
      </c>
      <c r="AE37" s="135">
        <f>SUM(J33,O33,T33)</f>
        <v>4</v>
      </c>
      <c r="AF37" s="145"/>
      <c r="AG37" s="147"/>
      <c r="AH37" s="148"/>
      <c r="AS37" s="137"/>
      <c r="AT37" s="137"/>
      <c r="AU37" s="137"/>
      <c r="AV37" s="137"/>
      <c r="AW37" s="137"/>
      <c r="AX37" s="137"/>
      <c r="AY37" s="137"/>
      <c r="AZ37" s="92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ht="18" customHeight="1">
      <c r="A38" s="177"/>
      <c r="B38" s="155"/>
      <c r="C38" s="156"/>
      <c r="D38" s="157"/>
      <c r="E38" s="160"/>
      <c r="F38" s="168"/>
      <c r="G38" s="168"/>
      <c r="H38" s="168"/>
      <c r="I38" s="168"/>
      <c r="J38" s="169"/>
      <c r="K38" s="93">
        <f>O13</f>
        <v>0</v>
      </c>
      <c r="L38" s="93" t="str">
        <f>IF(K38&gt;O38,"○","　")</f>
        <v>　</v>
      </c>
      <c r="M38" s="93" t="s">
        <v>30</v>
      </c>
      <c r="N38" s="93" t="str">
        <f>IF(O38&gt;K38,"○","　")</f>
        <v>　</v>
      </c>
      <c r="O38" s="95">
        <f>T13</f>
        <v>0</v>
      </c>
      <c r="P38" s="93">
        <f>O16</f>
        <v>0</v>
      </c>
      <c r="Q38" s="93" t="str">
        <f>IF(P38&gt;T38,"○","　")</f>
        <v>　</v>
      </c>
      <c r="R38" s="93" t="s">
        <v>30</v>
      </c>
      <c r="S38" s="93" t="str">
        <f>IF(T38&gt;P38,"○","　")</f>
        <v>　</v>
      </c>
      <c r="T38" s="95">
        <f>T16</f>
        <v>0</v>
      </c>
      <c r="U38" s="93"/>
      <c r="V38" s="93"/>
      <c r="W38" s="93"/>
      <c r="X38" s="93"/>
      <c r="Y38" s="106"/>
      <c r="Z38" s="186"/>
      <c r="AA38" s="133"/>
      <c r="AB38" s="135"/>
      <c r="AC38" s="132"/>
      <c r="AD38" s="134"/>
      <c r="AE38" s="136"/>
      <c r="AF38" s="146"/>
      <c r="AG38" s="147"/>
      <c r="AH38" s="148"/>
      <c r="AS38" s="137"/>
      <c r="AT38" s="137"/>
      <c r="AU38" s="137"/>
      <c r="AV38" s="137"/>
      <c r="AW38" s="137"/>
      <c r="AX38" s="137"/>
      <c r="AY38" s="137"/>
      <c r="AZ38" s="92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ht="18" customHeight="1">
      <c r="A39" s="177"/>
      <c r="B39" s="149" t="str">
        <f>C6</f>
        <v>芳川</v>
      </c>
      <c r="C39" s="150"/>
      <c r="D39" s="151"/>
      <c r="E39" s="158" t="str">
        <f>IF($CB$89="A",CD92,IF($CB$89="B",CG92,CJ92))</f>
        <v/>
      </c>
      <c r="F39" s="100">
        <f>COUNTIF(G42:G44,"○")</f>
        <v>2</v>
      </c>
      <c r="G39" s="100"/>
      <c r="H39" s="100" t="str">
        <f>M33</f>
        <v>①</v>
      </c>
      <c r="I39" s="100"/>
      <c r="J39" s="101">
        <f>COUNTIF(I42:I44,"○")</f>
        <v>0</v>
      </c>
      <c r="K39" s="161"/>
      <c r="L39" s="162"/>
      <c r="M39" s="162"/>
      <c r="N39" s="162"/>
      <c r="O39" s="163"/>
      <c r="P39" s="100">
        <f>COUNTIF(Q42:Q44,"○")</f>
        <v>2</v>
      </c>
      <c r="Q39" s="100"/>
      <c r="R39" s="100" t="s">
        <v>69</v>
      </c>
      <c r="S39" s="100"/>
      <c r="T39" s="101">
        <f>COUNTIF(S42:S44,"○")</f>
        <v>0</v>
      </c>
      <c r="U39" s="100"/>
      <c r="V39" s="100"/>
      <c r="W39" s="100"/>
      <c r="X39" s="100"/>
      <c r="Y39" s="107"/>
      <c r="Z39" s="170">
        <f>COUNTIF(F40:Y40,"○")</f>
        <v>2</v>
      </c>
      <c r="AA39" s="171" t="s">
        <v>73</v>
      </c>
      <c r="AB39" s="172">
        <f>COUNTIF(J41:Y41,"○")</f>
        <v>0</v>
      </c>
      <c r="AC39" s="138">
        <f>IF(AE43=0,10,AC43/AE43)</f>
        <v>10</v>
      </c>
      <c r="AD39" s="139"/>
      <c r="AE39" s="140"/>
      <c r="AF39" s="144">
        <f>SUM(F42:F44,P42:P44)/SUM(J42:J44,T42:T44)</f>
        <v>1.6666666666666667</v>
      </c>
      <c r="AG39" s="147">
        <v>1</v>
      </c>
      <c r="AH39" s="148" t="str">
        <f>B39</f>
        <v>芳川</v>
      </c>
      <c r="AJ39" s="23">
        <f>SUM(Z39:AB44)</f>
        <v>2</v>
      </c>
      <c r="AK39" s="23">
        <f>AL39-AM39</f>
        <v>0</v>
      </c>
      <c r="AL39" s="23">
        <f>SUM(F39:Y39)</f>
        <v>4</v>
      </c>
      <c r="AM39" s="23">
        <f>SUM(AC43:AE44)</f>
        <v>4</v>
      </c>
      <c r="AS39" s="137">
        <f>RANK(Z39,Z33:Z50,1)</f>
        <v>3</v>
      </c>
      <c r="AT39" s="137">
        <f>RANK(AY39,AY33:AY50,1)</f>
        <v>3</v>
      </c>
      <c r="AU39" s="137">
        <f>RANK(AF39,AF33:AF50,1)</f>
        <v>3</v>
      </c>
      <c r="AV39" s="137">
        <f>AS39*100</f>
        <v>300</v>
      </c>
      <c r="AW39" s="137">
        <f>AT39*10</f>
        <v>30</v>
      </c>
      <c r="AX39" s="137">
        <f>SUM(AU39:AW44)</f>
        <v>333</v>
      </c>
      <c r="AY39" s="137">
        <f>AC39-AE39</f>
        <v>10</v>
      </c>
      <c r="AZ39" s="92"/>
      <c r="BA39" s="63"/>
      <c r="BB39" s="63"/>
      <c r="BC39" s="63"/>
      <c r="BD39" s="84"/>
      <c r="BE39" s="84"/>
      <c r="BF39" s="129"/>
      <c r="BG39" s="129"/>
      <c r="BH39" s="84"/>
      <c r="BI39" s="84"/>
      <c r="BJ39" s="63"/>
      <c r="BK39" s="63"/>
      <c r="BL39" s="63"/>
      <c r="BM39" s="63"/>
      <c r="BN39" s="63"/>
      <c r="BO39" s="63"/>
      <c r="BP39" s="63"/>
      <c r="BQ39" s="84"/>
      <c r="BR39" s="84"/>
      <c r="BS39" s="129"/>
      <c r="BT39" s="129"/>
      <c r="BU39" s="84"/>
      <c r="BV39" s="84"/>
      <c r="BW39" s="63"/>
      <c r="BX39" s="63"/>
      <c r="BY39" s="63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ht="13.5" hidden="1" customHeight="1">
      <c r="A40" s="177"/>
      <c r="B40" s="152"/>
      <c r="C40" s="153"/>
      <c r="D40" s="154"/>
      <c r="E40" s="159"/>
      <c r="F40" s="93" t="str">
        <f>IF(F39&gt;J39,"○","　")</f>
        <v>○</v>
      </c>
      <c r="G40" s="93"/>
      <c r="H40" s="93"/>
      <c r="I40" s="93"/>
      <c r="J40" s="95"/>
      <c r="K40" s="164"/>
      <c r="L40" s="165"/>
      <c r="M40" s="165"/>
      <c r="N40" s="165"/>
      <c r="O40" s="166"/>
      <c r="P40" s="93" t="str">
        <f>IF(P39&gt;T39,"○","　")</f>
        <v>○</v>
      </c>
      <c r="Q40" s="93"/>
      <c r="R40" s="93"/>
      <c r="S40" s="93"/>
      <c r="T40" s="95"/>
      <c r="U40" s="93"/>
      <c r="V40" s="93"/>
      <c r="W40" s="93"/>
      <c r="X40" s="93"/>
      <c r="Y40" s="106"/>
      <c r="Z40" s="170"/>
      <c r="AA40" s="171"/>
      <c r="AB40" s="172"/>
      <c r="AC40" s="141"/>
      <c r="AD40" s="142"/>
      <c r="AE40" s="143"/>
      <c r="AF40" s="145"/>
      <c r="AG40" s="147"/>
      <c r="AH40" s="148"/>
      <c r="AS40" s="137"/>
      <c r="AT40" s="137"/>
      <c r="AU40" s="137"/>
      <c r="AV40" s="137"/>
      <c r="AW40" s="137"/>
      <c r="AX40" s="137"/>
      <c r="AY40" s="137"/>
      <c r="AZ40" s="92"/>
      <c r="BA40" s="63"/>
      <c r="BB40" s="63"/>
      <c r="BC40" s="63"/>
      <c r="BD40" s="84"/>
      <c r="BE40" s="84"/>
      <c r="BF40" s="84"/>
      <c r="BG40" s="84"/>
      <c r="BH40" s="84"/>
      <c r="BI40" s="84"/>
      <c r="BJ40" s="63"/>
      <c r="BK40" s="63"/>
      <c r="BL40" s="63"/>
      <c r="BM40" s="63"/>
      <c r="BN40" s="63"/>
      <c r="BO40" s="63"/>
      <c r="BP40" s="63"/>
      <c r="BQ40" s="84"/>
      <c r="BR40" s="84"/>
      <c r="BS40" s="84"/>
      <c r="BT40" s="84"/>
      <c r="BU40" s="84"/>
      <c r="BV40" s="84"/>
      <c r="BW40" s="63"/>
      <c r="BX40" s="63"/>
      <c r="BY40" s="63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1:142" ht="13.5" hidden="1" customHeight="1">
      <c r="A41" s="177"/>
      <c r="B41" s="152"/>
      <c r="C41" s="153"/>
      <c r="D41" s="154"/>
      <c r="E41" s="159"/>
      <c r="F41" s="93"/>
      <c r="G41" s="93"/>
      <c r="H41" s="93"/>
      <c r="I41" s="93"/>
      <c r="J41" s="95" t="str">
        <f>IF(J39&gt;F39,"○","　")</f>
        <v>　</v>
      </c>
      <c r="K41" s="164"/>
      <c r="L41" s="165"/>
      <c r="M41" s="165"/>
      <c r="N41" s="165"/>
      <c r="O41" s="166"/>
      <c r="P41" s="93"/>
      <c r="Q41" s="93"/>
      <c r="R41" s="93"/>
      <c r="S41" s="93"/>
      <c r="T41" s="95" t="str">
        <f>IF(T39&gt;P39,"○","　")</f>
        <v>　</v>
      </c>
      <c r="U41" s="93"/>
      <c r="V41" s="93"/>
      <c r="W41" s="93"/>
      <c r="X41" s="93"/>
      <c r="Y41" s="106"/>
      <c r="Z41" s="170"/>
      <c r="AA41" s="171"/>
      <c r="AB41" s="172"/>
      <c r="AC41" s="141"/>
      <c r="AD41" s="142"/>
      <c r="AE41" s="143"/>
      <c r="AF41" s="145"/>
      <c r="AG41" s="147"/>
      <c r="AH41" s="148"/>
      <c r="AS41" s="137"/>
      <c r="AT41" s="137"/>
      <c r="AU41" s="137"/>
      <c r="AV41" s="137"/>
      <c r="AW41" s="137"/>
      <c r="AX41" s="137"/>
      <c r="AY41" s="137"/>
      <c r="AZ41" s="92"/>
      <c r="BA41" s="63"/>
      <c r="BB41" s="63"/>
      <c r="BC41" s="63"/>
      <c r="BD41" s="84"/>
      <c r="BE41" s="84"/>
      <c r="BF41" s="84"/>
      <c r="BG41" s="84"/>
      <c r="BH41" s="84"/>
      <c r="BI41" s="84"/>
      <c r="BJ41" s="63"/>
      <c r="BK41" s="63"/>
      <c r="BL41" s="63"/>
      <c r="BM41" s="63"/>
      <c r="BN41" s="63"/>
      <c r="BO41" s="63"/>
      <c r="BP41" s="63"/>
      <c r="BQ41" s="84"/>
      <c r="BR41" s="84"/>
      <c r="BS41" s="84"/>
      <c r="BT41" s="84"/>
      <c r="BU41" s="84"/>
      <c r="BV41" s="84"/>
      <c r="BW41" s="63"/>
      <c r="BX41" s="63"/>
      <c r="BY41" s="63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ht="18" customHeight="1">
      <c r="A42" s="177"/>
      <c r="B42" s="152"/>
      <c r="C42" s="153"/>
      <c r="D42" s="154"/>
      <c r="E42" s="159"/>
      <c r="F42" s="93">
        <f>O36</f>
        <v>15</v>
      </c>
      <c r="G42" s="93" t="str">
        <f>IF(F42&gt;J42,"○","　")</f>
        <v>○</v>
      </c>
      <c r="H42" s="93" t="s">
        <v>30</v>
      </c>
      <c r="I42" s="93" t="str">
        <f>IF(J42&gt;F42,"○","　")</f>
        <v>　</v>
      </c>
      <c r="J42" s="95">
        <f>K36</f>
        <v>5</v>
      </c>
      <c r="K42" s="164"/>
      <c r="L42" s="165"/>
      <c r="M42" s="165"/>
      <c r="N42" s="165"/>
      <c r="O42" s="166"/>
      <c r="P42" s="93">
        <f>O17</f>
        <v>15</v>
      </c>
      <c r="Q42" s="93" t="str">
        <f>IF(P42&gt;T42,"○","　")</f>
        <v>○</v>
      </c>
      <c r="R42" s="93" t="s">
        <v>30</v>
      </c>
      <c r="S42" s="93" t="str">
        <f>IF(T42&gt;P42,"○","　")</f>
        <v>　</v>
      </c>
      <c r="T42" s="95">
        <f>T17</f>
        <v>12</v>
      </c>
      <c r="U42" s="93"/>
      <c r="V42" s="93"/>
      <c r="W42" s="93"/>
      <c r="X42" s="93"/>
      <c r="Y42" s="106"/>
      <c r="Z42" s="170"/>
      <c r="AA42" s="171"/>
      <c r="AB42" s="172"/>
      <c r="AC42" s="141"/>
      <c r="AD42" s="142"/>
      <c r="AE42" s="143"/>
      <c r="AF42" s="145"/>
      <c r="AG42" s="147"/>
      <c r="AH42" s="148"/>
      <c r="AS42" s="137"/>
      <c r="AT42" s="137"/>
      <c r="AU42" s="137"/>
      <c r="AV42" s="137"/>
      <c r="AW42" s="137"/>
      <c r="AX42" s="137"/>
      <c r="AY42" s="137"/>
      <c r="AZ42" s="92"/>
      <c r="BA42" s="129"/>
      <c r="BB42" s="129"/>
      <c r="BC42" s="63"/>
      <c r="BD42" s="84"/>
      <c r="BE42" s="84"/>
      <c r="BF42" s="129"/>
      <c r="BG42" s="129"/>
      <c r="BH42" s="84"/>
      <c r="BI42" s="84"/>
      <c r="BJ42" s="63"/>
      <c r="BK42" s="129"/>
      <c r="BL42" s="129"/>
      <c r="BM42" s="63"/>
      <c r="BN42" s="129"/>
      <c r="BO42" s="129"/>
      <c r="BP42" s="63"/>
      <c r="BQ42" s="84"/>
      <c r="BR42" s="84"/>
      <c r="BS42" s="129"/>
      <c r="BT42" s="129"/>
      <c r="BU42" s="84"/>
      <c r="BV42" s="84"/>
      <c r="BW42" s="63"/>
      <c r="BX42" s="129"/>
      <c r="BY42" s="12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ht="18" customHeight="1">
      <c r="A43" s="177"/>
      <c r="B43" s="152"/>
      <c r="C43" s="153"/>
      <c r="D43" s="154"/>
      <c r="E43" s="159"/>
      <c r="F43" s="93">
        <f>O37</f>
        <v>15</v>
      </c>
      <c r="G43" s="93" t="str">
        <f>IF(F43&gt;J43,"○","　")</f>
        <v>○</v>
      </c>
      <c r="H43" s="93" t="s">
        <v>30</v>
      </c>
      <c r="I43" s="93" t="str">
        <f>IF(J43&gt;F43,"○","　")</f>
        <v>　</v>
      </c>
      <c r="J43" s="95">
        <f>K37</f>
        <v>9</v>
      </c>
      <c r="K43" s="164"/>
      <c r="L43" s="165"/>
      <c r="M43" s="165"/>
      <c r="N43" s="165"/>
      <c r="O43" s="166"/>
      <c r="P43" s="93">
        <f>O18</f>
        <v>15</v>
      </c>
      <c r="Q43" s="93" t="str">
        <f>IF(P43&gt;T43,"○","　")</f>
        <v>○</v>
      </c>
      <c r="R43" s="93" t="s">
        <v>73</v>
      </c>
      <c r="S43" s="93" t="str">
        <f>IF(T43&gt;P43,"○","　")</f>
        <v>　</v>
      </c>
      <c r="T43" s="95">
        <f>T18</f>
        <v>10</v>
      </c>
      <c r="U43" s="93"/>
      <c r="V43" s="93"/>
      <c r="W43" s="93"/>
      <c r="X43" s="93"/>
      <c r="Y43" s="106"/>
      <c r="Z43" s="170"/>
      <c r="AA43" s="171"/>
      <c r="AB43" s="172"/>
      <c r="AC43" s="131">
        <f>SUM(F39,P39)</f>
        <v>4</v>
      </c>
      <c r="AD43" s="133" t="s">
        <v>73</v>
      </c>
      <c r="AE43" s="135">
        <f>SUM(J39,T39)</f>
        <v>0</v>
      </c>
      <c r="AF43" s="145"/>
      <c r="AG43" s="147"/>
      <c r="AH43" s="148"/>
      <c r="AS43" s="137"/>
      <c r="AT43" s="137"/>
      <c r="AU43" s="137"/>
      <c r="AV43" s="137"/>
      <c r="AW43" s="137"/>
      <c r="AX43" s="137"/>
      <c r="AY43" s="137"/>
      <c r="AZ43" s="92"/>
      <c r="BA43" s="129"/>
      <c r="BB43" s="129"/>
      <c r="BC43" s="63"/>
      <c r="BD43" s="84"/>
      <c r="BE43" s="84"/>
      <c r="BF43" s="129"/>
      <c r="BG43" s="129"/>
      <c r="BH43" s="84"/>
      <c r="BI43" s="84"/>
      <c r="BJ43" s="63"/>
      <c r="BK43" s="129"/>
      <c r="BL43" s="129"/>
      <c r="BM43" s="63"/>
      <c r="BN43" s="129"/>
      <c r="BO43" s="129"/>
      <c r="BP43" s="63"/>
      <c r="BQ43" s="84"/>
      <c r="BR43" s="84"/>
      <c r="BS43" s="129"/>
      <c r="BT43" s="129"/>
      <c r="BU43" s="84"/>
      <c r="BV43" s="84"/>
      <c r="BW43" s="63"/>
      <c r="BX43" s="129"/>
      <c r="BY43" s="12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ht="18" customHeight="1">
      <c r="A44" s="177"/>
      <c r="B44" s="155"/>
      <c r="C44" s="156"/>
      <c r="D44" s="157"/>
      <c r="E44" s="160"/>
      <c r="F44" s="93">
        <f>O38</f>
        <v>0</v>
      </c>
      <c r="G44" s="93" t="str">
        <f>IF(F44&gt;J44,"○","　")</f>
        <v>　</v>
      </c>
      <c r="H44" s="93" t="s">
        <v>30</v>
      </c>
      <c r="I44" s="93" t="str">
        <f>IF(J44&gt;F44,"○","　")</f>
        <v>　</v>
      </c>
      <c r="J44" s="95">
        <f>K38</f>
        <v>0</v>
      </c>
      <c r="K44" s="167"/>
      <c r="L44" s="168"/>
      <c r="M44" s="168"/>
      <c r="N44" s="168"/>
      <c r="O44" s="169"/>
      <c r="P44" s="93">
        <f>O19</f>
        <v>0</v>
      </c>
      <c r="Q44" s="93" t="str">
        <f>IF(P44&gt;T44,"○","　")</f>
        <v>　</v>
      </c>
      <c r="R44" s="93" t="s">
        <v>30</v>
      </c>
      <c r="S44" s="93" t="str">
        <f>IF(T44&gt;P44,"○","　")</f>
        <v>　</v>
      </c>
      <c r="T44" s="95">
        <f>T19</f>
        <v>0</v>
      </c>
      <c r="U44" s="93"/>
      <c r="V44" s="93"/>
      <c r="W44" s="93"/>
      <c r="X44" s="93"/>
      <c r="Y44" s="106"/>
      <c r="Z44" s="170"/>
      <c r="AA44" s="171"/>
      <c r="AB44" s="172"/>
      <c r="AC44" s="132"/>
      <c r="AD44" s="134"/>
      <c r="AE44" s="136"/>
      <c r="AF44" s="146"/>
      <c r="AG44" s="147"/>
      <c r="AH44" s="148"/>
      <c r="AS44" s="137"/>
      <c r="AT44" s="137"/>
      <c r="AU44" s="137"/>
      <c r="AV44" s="137"/>
      <c r="AW44" s="137"/>
      <c r="AX44" s="137"/>
      <c r="AY44" s="137"/>
      <c r="AZ44" s="92"/>
      <c r="BA44" s="63"/>
      <c r="BB44" s="63"/>
      <c r="BC44" s="63"/>
      <c r="BD44" s="84"/>
      <c r="BE44" s="84"/>
      <c r="BF44" s="129"/>
      <c r="BG44" s="129"/>
      <c r="BH44" s="84"/>
      <c r="BI44" s="84"/>
      <c r="BJ44" s="63"/>
      <c r="BK44" s="63"/>
      <c r="BL44" s="63"/>
      <c r="BM44" s="63"/>
      <c r="BN44" s="63"/>
      <c r="BO44" s="63"/>
      <c r="BP44" s="63"/>
      <c r="BQ44" s="84"/>
      <c r="BR44" s="84"/>
      <c r="BS44" s="129"/>
      <c r="BT44" s="129"/>
      <c r="BU44" s="84"/>
      <c r="BV44" s="84"/>
      <c r="BW44" s="63"/>
      <c r="BX44" s="63"/>
      <c r="BY44" s="63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ht="18" customHeight="1">
      <c r="A45" s="177"/>
      <c r="B45" s="149" t="str">
        <f>P5</f>
        <v>絆</v>
      </c>
      <c r="C45" s="150"/>
      <c r="D45" s="151"/>
      <c r="E45" s="158" t="str">
        <f>IF($CB$89="A",CD93,IF($CB$89="B",CG93,CJ93))</f>
        <v/>
      </c>
      <c r="F45" s="100">
        <f>COUNTIF(G48:G50,"○")</f>
        <v>2</v>
      </c>
      <c r="G45" s="100"/>
      <c r="H45" s="100" t="str">
        <f>R33</f>
        <v>③</v>
      </c>
      <c r="I45" s="100"/>
      <c r="J45" s="101">
        <f>COUNTIF(I48:I50,"○")</f>
        <v>0</v>
      </c>
      <c r="K45" s="100">
        <f>COUNTIF(L48:L50,"○")</f>
        <v>0</v>
      </c>
      <c r="L45" s="100"/>
      <c r="M45" s="100" t="str">
        <f>R39</f>
        <v>⑤</v>
      </c>
      <c r="N45" s="100"/>
      <c r="O45" s="101">
        <f>COUNTIF(N48:N50,"○")</f>
        <v>2</v>
      </c>
      <c r="P45" s="161"/>
      <c r="Q45" s="162"/>
      <c r="R45" s="162"/>
      <c r="S45" s="162"/>
      <c r="T45" s="163"/>
      <c r="U45" s="100"/>
      <c r="V45" s="100"/>
      <c r="W45" s="100"/>
      <c r="X45" s="100"/>
      <c r="Y45" s="107"/>
      <c r="Z45" s="170">
        <f>COUNTIF(F46:Y46,"○")</f>
        <v>1</v>
      </c>
      <c r="AA45" s="171" t="s">
        <v>73</v>
      </c>
      <c r="AB45" s="172">
        <f>COUNTIF(J47:Y47,"○")</f>
        <v>1</v>
      </c>
      <c r="AC45" s="138">
        <f>IF(AE49=0,10,AC49/AE49)</f>
        <v>1</v>
      </c>
      <c r="AD45" s="139"/>
      <c r="AE45" s="140"/>
      <c r="AF45" s="144">
        <f>SUM(F48:F50,K48:K50)/SUM(J48:J50,O48:O50)</f>
        <v>1.1818181818181819</v>
      </c>
      <c r="AG45" s="147">
        <v>2</v>
      </c>
      <c r="AH45" s="148" t="str">
        <f>B45</f>
        <v>絆</v>
      </c>
      <c r="AJ45" s="23">
        <f>SUM(Z45:AB50)</f>
        <v>2</v>
      </c>
      <c r="AK45" s="23">
        <f>AL45-AM45</f>
        <v>0</v>
      </c>
      <c r="AL45" s="23">
        <f>SUM(F45:Y45)</f>
        <v>4</v>
      </c>
      <c r="AM45" s="23">
        <f>SUM(AC49:AE50)</f>
        <v>4</v>
      </c>
      <c r="AS45" s="137">
        <f>RANK(Z45,Z33:Z50,1)</f>
        <v>2</v>
      </c>
      <c r="AT45" s="137">
        <f>RANK(AY45,AY33:AY50,1)</f>
        <v>2</v>
      </c>
      <c r="AU45" s="137">
        <f>RANK(AF45,AF33:AF50,1)</f>
        <v>2</v>
      </c>
      <c r="AV45" s="137">
        <f>AS45*100</f>
        <v>200</v>
      </c>
      <c r="AW45" s="137">
        <f>AT45*10</f>
        <v>20</v>
      </c>
      <c r="AX45" s="137">
        <f>SUM(AU45:AW50)</f>
        <v>222</v>
      </c>
      <c r="AY45" s="137">
        <f>AC45-AE45</f>
        <v>1</v>
      </c>
      <c r="AZ45" s="92"/>
      <c r="BA45" s="129"/>
      <c r="BB45" s="129"/>
      <c r="BC45" s="129"/>
      <c r="BD45" s="129"/>
      <c r="BE45" s="63"/>
      <c r="BF45" s="63"/>
      <c r="BG45" s="63"/>
      <c r="BH45" s="63"/>
      <c r="BI45" s="129"/>
      <c r="BJ45" s="129"/>
      <c r="BK45" s="129"/>
      <c r="BL45" s="129"/>
      <c r="BM45" s="63"/>
      <c r="BN45" s="130"/>
      <c r="BO45" s="130"/>
      <c r="BP45" s="130"/>
      <c r="BQ45" s="130"/>
      <c r="BR45" s="63"/>
      <c r="BS45" s="63"/>
      <c r="BT45" s="63"/>
      <c r="BU45" s="63"/>
      <c r="BV45" s="129"/>
      <c r="BW45" s="129"/>
      <c r="BX45" s="129"/>
      <c r="BY45" s="129"/>
      <c r="BZ45" s="65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ht="13.5" hidden="1" customHeight="1">
      <c r="A46" s="177"/>
      <c r="B46" s="152"/>
      <c r="C46" s="153"/>
      <c r="D46" s="154"/>
      <c r="E46" s="159"/>
      <c r="F46" s="93" t="str">
        <f>IF(F45&gt;J45,"○","　")</f>
        <v>○</v>
      </c>
      <c r="G46" s="93"/>
      <c r="H46" s="93"/>
      <c r="I46" s="93"/>
      <c r="J46" s="95"/>
      <c r="K46" s="93" t="str">
        <f>IF(K45&gt;O45,"○","　")</f>
        <v>　</v>
      </c>
      <c r="L46" s="93"/>
      <c r="M46" s="93"/>
      <c r="N46" s="93"/>
      <c r="O46" s="95"/>
      <c r="P46" s="164"/>
      <c r="Q46" s="165"/>
      <c r="R46" s="165"/>
      <c r="S46" s="165"/>
      <c r="T46" s="166"/>
      <c r="U46" s="93"/>
      <c r="V46" s="93"/>
      <c r="W46" s="93"/>
      <c r="X46" s="93"/>
      <c r="Y46" s="106"/>
      <c r="Z46" s="170"/>
      <c r="AA46" s="171"/>
      <c r="AB46" s="172"/>
      <c r="AC46" s="141"/>
      <c r="AD46" s="142"/>
      <c r="AE46" s="143"/>
      <c r="AF46" s="145"/>
      <c r="AG46" s="147"/>
      <c r="AH46" s="148"/>
      <c r="AS46" s="137"/>
      <c r="AT46" s="137"/>
      <c r="AU46" s="137"/>
      <c r="AV46" s="137"/>
      <c r="AW46" s="137"/>
      <c r="AX46" s="137"/>
      <c r="AY46" s="137"/>
      <c r="AZ46" s="92"/>
      <c r="BA46" s="129"/>
      <c r="BB46" s="129"/>
      <c r="BC46" s="129"/>
      <c r="BD46" s="129"/>
      <c r="BE46" s="63"/>
      <c r="BF46" s="63"/>
      <c r="BG46" s="63"/>
      <c r="BH46" s="63"/>
      <c r="BI46" s="129"/>
      <c r="BJ46" s="129"/>
      <c r="BK46" s="129"/>
      <c r="BL46" s="129"/>
      <c r="BM46" s="63"/>
      <c r="BN46" s="130"/>
      <c r="BO46" s="130"/>
      <c r="BP46" s="130"/>
      <c r="BQ46" s="130"/>
      <c r="BR46" s="63"/>
      <c r="BS46" s="63"/>
      <c r="BT46" s="63"/>
      <c r="BU46" s="63"/>
      <c r="BV46" s="129"/>
      <c r="BW46" s="129"/>
      <c r="BX46" s="129"/>
      <c r="BY46" s="129"/>
      <c r="BZ46" s="65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1:142" ht="13.5" hidden="1" customHeight="1">
      <c r="A47" s="177"/>
      <c r="B47" s="152"/>
      <c r="C47" s="153"/>
      <c r="D47" s="154"/>
      <c r="E47" s="159"/>
      <c r="F47" s="93"/>
      <c r="G47" s="93"/>
      <c r="H47" s="93"/>
      <c r="I47" s="93"/>
      <c r="J47" s="95" t="str">
        <f>IF(J45&gt;F45,"○","　")</f>
        <v>　</v>
      </c>
      <c r="K47" s="93"/>
      <c r="L47" s="93"/>
      <c r="M47" s="93"/>
      <c r="N47" s="93"/>
      <c r="O47" s="95" t="str">
        <f>IF(O45&gt;K45,"○","　")</f>
        <v>○</v>
      </c>
      <c r="P47" s="164"/>
      <c r="Q47" s="165"/>
      <c r="R47" s="165"/>
      <c r="S47" s="165"/>
      <c r="T47" s="166"/>
      <c r="U47" s="93"/>
      <c r="V47" s="93"/>
      <c r="W47" s="93"/>
      <c r="X47" s="93"/>
      <c r="Y47" s="106"/>
      <c r="Z47" s="170"/>
      <c r="AA47" s="171"/>
      <c r="AB47" s="172"/>
      <c r="AC47" s="141"/>
      <c r="AD47" s="142"/>
      <c r="AE47" s="143"/>
      <c r="AF47" s="145"/>
      <c r="AG47" s="147"/>
      <c r="AH47" s="148"/>
      <c r="AS47" s="137"/>
      <c r="AT47" s="137"/>
      <c r="AU47" s="137"/>
      <c r="AV47" s="137"/>
      <c r="AW47" s="137"/>
      <c r="AX47" s="137"/>
      <c r="AY47" s="137"/>
      <c r="AZ47" s="92"/>
      <c r="BA47" s="129"/>
      <c r="BB47" s="129"/>
      <c r="BC47" s="129"/>
      <c r="BD47" s="129"/>
      <c r="BE47" s="63"/>
      <c r="BF47" s="63"/>
      <c r="BG47" s="63"/>
      <c r="BH47" s="63"/>
      <c r="BI47" s="129"/>
      <c r="BJ47" s="129"/>
      <c r="BK47" s="129"/>
      <c r="BL47" s="129"/>
      <c r="BM47" s="63"/>
      <c r="BN47" s="130"/>
      <c r="BO47" s="130"/>
      <c r="BP47" s="130"/>
      <c r="BQ47" s="130"/>
      <c r="BR47" s="63"/>
      <c r="BS47" s="63"/>
      <c r="BT47" s="63"/>
      <c r="BU47" s="63"/>
      <c r="BV47" s="129"/>
      <c r="BW47" s="129"/>
      <c r="BX47" s="129"/>
      <c r="BY47" s="129"/>
      <c r="BZ47" s="65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ht="18" customHeight="1">
      <c r="A48" s="177"/>
      <c r="B48" s="152"/>
      <c r="C48" s="153"/>
      <c r="D48" s="154"/>
      <c r="E48" s="159"/>
      <c r="F48" s="93">
        <f>T36</f>
        <v>15</v>
      </c>
      <c r="G48" s="93" t="str">
        <f>IF(F48&gt;J48,"○","　")</f>
        <v>○</v>
      </c>
      <c r="H48" s="93" t="s">
        <v>30</v>
      </c>
      <c r="I48" s="93" t="str">
        <f>IF(J48&gt;F48,"○","　")</f>
        <v>　</v>
      </c>
      <c r="J48" s="95">
        <f>P36</f>
        <v>5</v>
      </c>
      <c r="K48" s="93">
        <f>T42</f>
        <v>12</v>
      </c>
      <c r="L48" s="93" t="str">
        <f>IF(K48&gt;O48,"○","　")</f>
        <v>　</v>
      </c>
      <c r="M48" s="93" t="s">
        <v>30</v>
      </c>
      <c r="N48" s="93" t="str">
        <f>IF(O48&gt;K48,"○","　")</f>
        <v>○</v>
      </c>
      <c r="O48" s="95">
        <f>P42</f>
        <v>15</v>
      </c>
      <c r="P48" s="164"/>
      <c r="Q48" s="165"/>
      <c r="R48" s="165"/>
      <c r="S48" s="165"/>
      <c r="T48" s="166"/>
      <c r="U48" s="93"/>
      <c r="V48" s="93"/>
      <c r="W48" s="93"/>
      <c r="X48" s="93"/>
      <c r="Y48" s="106"/>
      <c r="Z48" s="170"/>
      <c r="AA48" s="171"/>
      <c r="AB48" s="172"/>
      <c r="AC48" s="141"/>
      <c r="AD48" s="142"/>
      <c r="AE48" s="143"/>
      <c r="AF48" s="145"/>
      <c r="AG48" s="147"/>
      <c r="AH48" s="148"/>
      <c r="AS48" s="137"/>
      <c r="AT48" s="137"/>
      <c r="AU48" s="137"/>
      <c r="AV48" s="137"/>
      <c r="AW48" s="137"/>
      <c r="AX48" s="137"/>
      <c r="AY48" s="137"/>
      <c r="AZ48" s="92"/>
      <c r="BA48" s="129"/>
      <c r="BB48" s="129"/>
      <c r="BC48" s="129"/>
      <c r="BD48" s="129"/>
      <c r="BE48" s="63"/>
      <c r="BF48" s="63"/>
      <c r="BG48" s="63"/>
      <c r="BH48" s="63"/>
      <c r="BI48" s="129"/>
      <c r="BJ48" s="129"/>
      <c r="BK48" s="129"/>
      <c r="BL48" s="129"/>
      <c r="BM48" s="63"/>
      <c r="BN48" s="130"/>
      <c r="BO48" s="130"/>
      <c r="BP48" s="130"/>
      <c r="BQ48" s="130"/>
      <c r="BR48" s="63"/>
      <c r="BS48" s="63"/>
      <c r="BT48" s="63"/>
      <c r="BU48" s="63"/>
      <c r="BV48" s="129"/>
      <c r="BW48" s="129"/>
      <c r="BX48" s="129"/>
      <c r="BY48" s="129"/>
      <c r="BZ48" s="65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ht="18" customHeight="1">
      <c r="A49" s="177"/>
      <c r="B49" s="152"/>
      <c r="C49" s="153"/>
      <c r="D49" s="154"/>
      <c r="E49" s="159"/>
      <c r="F49" s="93">
        <f>T37</f>
        <v>15</v>
      </c>
      <c r="G49" s="93" t="str">
        <f>IF(F49&gt;J49,"○","　")</f>
        <v>○</v>
      </c>
      <c r="H49" s="93" t="s">
        <v>30</v>
      </c>
      <c r="I49" s="93" t="str">
        <f>IF(J49&gt;F49,"○","　")</f>
        <v>　</v>
      </c>
      <c r="J49" s="95">
        <f>P37</f>
        <v>9</v>
      </c>
      <c r="K49" s="93">
        <f>T43</f>
        <v>10</v>
      </c>
      <c r="L49" s="93" t="str">
        <f>IF(K49&gt;O49,"○","　")</f>
        <v>　</v>
      </c>
      <c r="M49" s="93" t="s">
        <v>73</v>
      </c>
      <c r="N49" s="93" t="str">
        <f>IF(O49&gt;K49,"○","　")</f>
        <v>○</v>
      </c>
      <c r="O49" s="95">
        <f>P43</f>
        <v>15</v>
      </c>
      <c r="P49" s="164"/>
      <c r="Q49" s="165"/>
      <c r="R49" s="165"/>
      <c r="S49" s="165"/>
      <c r="T49" s="166"/>
      <c r="U49" s="93"/>
      <c r="V49" s="93"/>
      <c r="W49" s="93"/>
      <c r="X49" s="93"/>
      <c r="Y49" s="106"/>
      <c r="Z49" s="170"/>
      <c r="AA49" s="171"/>
      <c r="AB49" s="172"/>
      <c r="AC49" s="131">
        <f>SUM(F45,K45)</f>
        <v>2</v>
      </c>
      <c r="AD49" s="133" t="s">
        <v>73</v>
      </c>
      <c r="AE49" s="135">
        <f>SUM(J45,O45)</f>
        <v>2</v>
      </c>
      <c r="AF49" s="145"/>
      <c r="AG49" s="147"/>
      <c r="AH49" s="148"/>
      <c r="AS49" s="137"/>
      <c r="AT49" s="137"/>
      <c r="AU49" s="137"/>
      <c r="AV49" s="137"/>
      <c r="AW49" s="137"/>
      <c r="AX49" s="137"/>
      <c r="AY49" s="137"/>
      <c r="AZ49" s="92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ht="18" customHeight="1">
      <c r="A50" s="178"/>
      <c r="B50" s="155"/>
      <c r="C50" s="156"/>
      <c r="D50" s="157"/>
      <c r="E50" s="160"/>
      <c r="F50" s="94">
        <f>T38</f>
        <v>0</v>
      </c>
      <c r="G50" s="94" t="str">
        <f>IF(F50&gt;J50,"○","　")</f>
        <v>　</v>
      </c>
      <c r="H50" s="94" t="s">
        <v>30</v>
      </c>
      <c r="I50" s="94" t="str">
        <f>IF(J50&gt;F50,"○","　")</f>
        <v>　</v>
      </c>
      <c r="J50" s="96">
        <f>P38</f>
        <v>0</v>
      </c>
      <c r="K50" s="94">
        <f>T44</f>
        <v>0</v>
      </c>
      <c r="L50" s="94" t="str">
        <f>IF(K50&gt;O50,"○","　")</f>
        <v>　</v>
      </c>
      <c r="M50" s="94" t="s">
        <v>73</v>
      </c>
      <c r="N50" s="94" t="str">
        <f>IF(O50&gt;K50,"○","　")</f>
        <v>　</v>
      </c>
      <c r="O50" s="96">
        <f>P44</f>
        <v>0</v>
      </c>
      <c r="P50" s="167"/>
      <c r="Q50" s="168"/>
      <c r="R50" s="168"/>
      <c r="S50" s="168"/>
      <c r="T50" s="169"/>
      <c r="U50" s="94"/>
      <c r="V50" s="94"/>
      <c r="W50" s="94"/>
      <c r="X50" s="94"/>
      <c r="Y50" s="108"/>
      <c r="Z50" s="170"/>
      <c r="AA50" s="171"/>
      <c r="AB50" s="172"/>
      <c r="AC50" s="132"/>
      <c r="AD50" s="134"/>
      <c r="AE50" s="136"/>
      <c r="AF50" s="146"/>
      <c r="AG50" s="147"/>
      <c r="AH50" s="148"/>
      <c r="AS50" s="137"/>
      <c r="AT50" s="137"/>
      <c r="AU50" s="137"/>
      <c r="AV50" s="137"/>
      <c r="AW50" s="137"/>
      <c r="AX50" s="137"/>
      <c r="AY50" s="137"/>
      <c r="AZ50" s="92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1:142">
      <c r="J51" s="66"/>
      <c r="K51" s="66"/>
    </row>
    <row r="52" spans="1:142" ht="13.5" hidden="1" customHeight="1">
      <c r="F52" s="86">
        <v>1</v>
      </c>
      <c r="G52" s="86"/>
      <c r="H52" s="86">
        <v>2</v>
      </c>
      <c r="I52" s="86"/>
      <c r="J52" s="68"/>
      <c r="K52" s="68"/>
      <c r="L52" s="86"/>
      <c r="M52" s="86">
        <v>5</v>
      </c>
      <c r="N52" s="86"/>
      <c r="O52" s="86">
        <v>6</v>
      </c>
      <c r="P52" s="86">
        <v>7</v>
      </c>
      <c r="Q52" s="86">
        <v>6</v>
      </c>
      <c r="R52" s="86">
        <v>8</v>
      </c>
      <c r="AJ52" s="23">
        <v>12</v>
      </c>
    </row>
    <row r="53" spans="1:142" ht="13.5" hidden="1" customHeight="1">
      <c r="F53" s="86">
        <f>SUM(K36:K38,O36:O38)</f>
        <v>44</v>
      </c>
      <c r="G53" s="86" t="e">
        <f>SUM(#REF!)</f>
        <v>#REF!</v>
      </c>
      <c r="H53" s="86">
        <f>SUM(U48:U50,Y48:Y50)</f>
        <v>0</v>
      </c>
      <c r="I53" s="86" t="e">
        <f>SUM(#REF!)</f>
        <v>#REF!</v>
      </c>
      <c r="J53" s="86">
        <f>SUM(P42:P44,T42:T44)</f>
        <v>52</v>
      </c>
      <c r="K53" s="86">
        <f>SUM(U36:U38,Y36:Y38)</f>
        <v>0</v>
      </c>
      <c r="L53" s="86" t="e">
        <f>SUM(#REF!)</f>
        <v>#REF!</v>
      </c>
      <c r="M53" s="86">
        <f>SUM(U42:U44,Y42:Y44)</f>
        <v>0</v>
      </c>
      <c r="N53" s="86" t="e">
        <f>SUM(#REF!)</f>
        <v>#REF!</v>
      </c>
      <c r="O53" s="86">
        <f>SUM(P36:P38,T36:T38)</f>
        <v>44</v>
      </c>
      <c r="P53" s="86">
        <f>SUM(BD42:BD44,BI42:BI44)</f>
        <v>0</v>
      </c>
      <c r="Q53" s="86">
        <f>SUM(R36:R38,V36:V38)</f>
        <v>0</v>
      </c>
      <c r="R53" s="86">
        <f>SUM(BQ42:BQ44,BV42:BV44)</f>
        <v>0</v>
      </c>
      <c r="AJ53" s="23">
        <f>SUM(AJ33:AJ50)</f>
        <v>6</v>
      </c>
    </row>
    <row r="54" spans="1:142" ht="13.5" hidden="1" customHeight="1"/>
    <row r="55" spans="1:142" ht="13.5" hidden="1" customHeight="1"/>
    <row r="56" spans="1:142" ht="13.5" hidden="1" customHeight="1"/>
    <row r="57" spans="1:142" ht="13.5" hidden="1" customHeight="1"/>
    <row r="58" spans="1:142" ht="13.5" hidden="1" customHeight="1"/>
    <row r="59" spans="1:142" ht="13.5" hidden="1" customHeight="1"/>
    <row r="60" spans="1:142" ht="13.5" hidden="1" customHeight="1"/>
    <row r="61" spans="1:142" ht="13.5" hidden="1" customHeight="1"/>
    <row r="62" spans="1:142" ht="13.5" hidden="1" customHeight="1"/>
    <row r="63" spans="1:142" ht="13.5" hidden="1" customHeight="1"/>
    <row r="64" spans="1:14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spans="1:138" ht="13.5" hidden="1" customHeight="1"/>
    <row r="82" spans="1:138" ht="13.5" hidden="1" customHeight="1"/>
    <row r="83" spans="1:138" ht="13.5" hidden="1" customHeight="1"/>
    <row r="84" spans="1:138" ht="13.5" hidden="1" customHeight="1"/>
    <row r="85" spans="1:138" ht="13.5" hidden="1" customHeight="1"/>
    <row r="86" spans="1:138" ht="13.5" hidden="1" customHeight="1"/>
    <row r="87" spans="1:138" hidden="1">
      <c r="CB87" s="23" t="s">
        <v>76</v>
      </c>
      <c r="CE87" s="23" t="s">
        <v>77</v>
      </c>
      <c r="CH87" s="23" t="s">
        <v>78</v>
      </c>
    </row>
    <row r="88" spans="1:138" hidden="1">
      <c r="F88" s="86">
        <v>1</v>
      </c>
      <c r="G88" s="86"/>
      <c r="H88" s="86">
        <v>2</v>
      </c>
      <c r="I88" s="86"/>
      <c r="J88" s="86">
        <v>3</v>
      </c>
      <c r="K88" s="86">
        <v>4</v>
      </c>
      <c r="L88" s="86"/>
      <c r="M88" s="86">
        <v>5</v>
      </c>
      <c r="N88" s="86"/>
      <c r="O88" s="86">
        <v>6</v>
      </c>
      <c r="P88" s="86">
        <v>7</v>
      </c>
      <c r="Q88" s="86">
        <v>6</v>
      </c>
      <c r="R88" s="86">
        <v>8</v>
      </c>
      <c r="CB88" s="23" t="s">
        <v>27</v>
      </c>
      <c r="CE88" s="23" t="s">
        <v>27</v>
      </c>
      <c r="CH88" s="23" t="s">
        <v>27</v>
      </c>
    </row>
    <row r="89" spans="1:138" hidden="1">
      <c r="F89" s="86">
        <f t="shared" ref="F89:P89" si="2">F53</f>
        <v>44</v>
      </c>
      <c r="G89" s="86" t="e">
        <f t="shared" si="2"/>
        <v>#REF!</v>
      </c>
      <c r="H89" s="86">
        <f t="shared" si="2"/>
        <v>0</v>
      </c>
      <c r="I89" s="86" t="e">
        <f t="shared" si="2"/>
        <v>#REF!</v>
      </c>
      <c r="J89" s="86">
        <f t="shared" si="2"/>
        <v>52</v>
      </c>
      <c r="K89" s="86">
        <f t="shared" si="2"/>
        <v>0</v>
      </c>
      <c r="L89" s="86" t="e">
        <f t="shared" si="2"/>
        <v>#REF!</v>
      </c>
      <c r="M89" s="86">
        <f t="shared" si="2"/>
        <v>0</v>
      </c>
      <c r="N89" s="86" t="e">
        <f t="shared" si="2"/>
        <v>#REF!</v>
      </c>
      <c r="O89" s="86">
        <f t="shared" si="2"/>
        <v>44</v>
      </c>
      <c r="P89" s="86">
        <f t="shared" si="2"/>
        <v>0</v>
      </c>
      <c r="R89" s="86">
        <f>R53</f>
        <v>0</v>
      </c>
      <c r="CB89" s="92" t="str">
        <f>IF(CB90&lt;7,"A",IF(CB90&gt;12,"C","B"))</f>
        <v>A</v>
      </c>
      <c r="CC89" s="92"/>
      <c r="CD89" s="92"/>
      <c r="CE89" s="92"/>
      <c r="CF89" s="92"/>
      <c r="CG89" s="92"/>
      <c r="CH89" s="92"/>
      <c r="CI89" s="92"/>
      <c r="CJ89" s="92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1:138" hidden="1">
      <c r="CB90" s="92">
        <f>B27</f>
        <v>0</v>
      </c>
      <c r="CC90" s="92"/>
      <c r="CD90" s="92"/>
      <c r="CE90" s="92">
        <f>CB90</f>
        <v>0</v>
      </c>
      <c r="CF90" s="92"/>
      <c r="CG90" s="92"/>
      <c r="CH90" s="92">
        <f>CB90</f>
        <v>0</v>
      </c>
      <c r="CI90" s="92"/>
      <c r="CJ90" s="92"/>
      <c r="CL90" s="69"/>
      <c r="CM90" s="69">
        <v>1</v>
      </c>
      <c r="CN90" s="69"/>
      <c r="CO90" s="69"/>
      <c r="CP90" s="69">
        <v>2</v>
      </c>
      <c r="CQ90" s="69"/>
      <c r="CR90" s="69"/>
      <c r="CS90" s="69">
        <v>3</v>
      </c>
      <c r="CT90" s="69"/>
      <c r="CU90" s="69"/>
      <c r="CV90" s="69">
        <v>4</v>
      </c>
      <c r="CW90" s="69"/>
      <c r="CX90" s="69"/>
      <c r="CY90" s="69">
        <v>5</v>
      </c>
      <c r="CZ90" s="69"/>
      <c r="DA90" s="69"/>
      <c r="DB90" s="69">
        <v>6</v>
      </c>
      <c r="DC90" s="69"/>
      <c r="DD90" s="69"/>
      <c r="DE90" s="69">
        <v>7</v>
      </c>
      <c r="DF90" s="69"/>
      <c r="DG90" s="69"/>
      <c r="DH90" s="69">
        <v>8</v>
      </c>
      <c r="DI90" s="69"/>
      <c r="DJ90" s="69"/>
      <c r="DK90" s="69">
        <v>9</v>
      </c>
      <c r="DL90" s="69"/>
      <c r="DM90" s="69"/>
      <c r="DN90" s="69">
        <v>10</v>
      </c>
      <c r="DO90" s="69"/>
      <c r="DP90" s="69"/>
      <c r="DQ90" s="69">
        <v>11</v>
      </c>
      <c r="DR90" s="69"/>
      <c r="DS90" s="69"/>
      <c r="DT90" s="69">
        <v>12</v>
      </c>
      <c r="DU90" s="69"/>
      <c r="DV90" s="69"/>
      <c r="DW90" s="69">
        <v>13</v>
      </c>
      <c r="DX90" s="69"/>
      <c r="DY90" s="69"/>
      <c r="DZ90" s="69">
        <v>14</v>
      </c>
      <c r="EA90" s="69"/>
      <c r="EB90" s="69"/>
      <c r="EC90" s="69">
        <v>15</v>
      </c>
      <c r="ED90" s="69"/>
      <c r="EE90" s="69"/>
      <c r="EF90" s="69">
        <v>16</v>
      </c>
      <c r="EG90" s="69"/>
      <c r="EH90" s="69"/>
    </row>
    <row r="91" spans="1:138" hidden="1">
      <c r="CA91" s="23">
        <v>1</v>
      </c>
      <c r="CB91" s="69" t="str">
        <f t="shared" ref="CB91:CD93" si="3">IF($CB$90=1,CM91,IF($CB$90=2,CP91,IF($CB$90=3,CS91,IF($CB$90=4,CV91,IF($CB$90=5,CY91,IF($CB$90=6,DB91,""))))))</f>
        <v/>
      </c>
      <c r="CC91" s="69" t="str">
        <f t="shared" si="3"/>
        <v/>
      </c>
      <c r="CD91" s="69" t="str">
        <f t="shared" si="3"/>
        <v/>
      </c>
      <c r="CE91" s="69" t="str">
        <f t="shared" ref="CE91:CG93" si="4">IF($CB$90=7,DE91,IF($CB$90=8,DH91,IF($CB$90=9,DK91,IF($CB$90=10,DN91,IF($CB$90=11,DQ91,IF($CB$90=12,DT91,""))))))</f>
        <v/>
      </c>
      <c r="CF91" s="69" t="str">
        <f t="shared" si="4"/>
        <v/>
      </c>
      <c r="CG91" s="69" t="str">
        <f t="shared" si="4"/>
        <v/>
      </c>
      <c r="CH91" s="69" t="str">
        <f t="shared" ref="CH91:CJ93" si="5">IF($CB$90=13,DW91,IF($CB$90=14,DZ91,IF($CB$90=15,EC91,IF($CB$90=16,EF91,""))))</f>
        <v/>
      </c>
      <c r="CI91" s="69" t="str">
        <f t="shared" si="5"/>
        <v/>
      </c>
      <c r="CJ91" s="69" t="str">
        <f t="shared" si="5"/>
        <v/>
      </c>
      <c r="CL91" s="69"/>
      <c r="CM91" s="69">
        <v>1</v>
      </c>
      <c r="CN91" s="69" t="s">
        <v>79</v>
      </c>
      <c r="CO91" s="69" t="s">
        <v>80</v>
      </c>
      <c r="CP91" s="69">
        <v>1</v>
      </c>
      <c r="CQ91" s="69" t="s">
        <v>81</v>
      </c>
      <c r="CR91" s="69" t="s">
        <v>82</v>
      </c>
      <c r="CS91" s="69">
        <v>1</v>
      </c>
      <c r="CT91" s="69" t="s">
        <v>83</v>
      </c>
      <c r="CU91" s="69" t="s">
        <v>82</v>
      </c>
      <c r="CV91" s="69">
        <v>1</v>
      </c>
      <c r="CW91" s="69" t="s">
        <v>84</v>
      </c>
      <c r="CX91" s="69" t="s">
        <v>85</v>
      </c>
      <c r="CY91" s="69">
        <v>1</v>
      </c>
      <c r="CZ91" s="69" t="s">
        <v>86</v>
      </c>
      <c r="DA91" s="69" t="s">
        <v>87</v>
      </c>
      <c r="DB91" s="69" t="s">
        <v>88</v>
      </c>
      <c r="DC91" s="69" t="s">
        <v>89</v>
      </c>
      <c r="DD91" s="69" t="s">
        <v>90</v>
      </c>
      <c r="DE91" s="69" t="s">
        <v>91</v>
      </c>
      <c r="DF91" s="69" t="s">
        <v>81</v>
      </c>
      <c r="DG91" s="69" t="s">
        <v>82</v>
      </c>
      <c r="DH91" s="69" t="s">
        <v>92</v>
      </c>
      <c r="DI91" s="69" t="s">
        <v>93</v>
      </c>
      <c r="DJ91" s="69" t="s">
        <v>94</v>
      </c>
      <c r="DK91" s="69" t="s">
        <v>95</v>
      </c>
      <c r="DL91" s="69" t="s">
        <v>93</v>
      </c>
      <c r="DM91" s="69" t="s">
        <v>94</v>
      </c>
      <c r="DN91" s="69" t="s">
        <v>96</v>
      </c>
      <c r="DO91" s="69" t="s">
        <v>97</v>
      </c>
      <c r="DP91" s="69" t="s">
        <v>90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 t="s">
        <v>96</v>
      </c>
      <c r="DX91" s="69" t="s">
        <v>97</v>
      </c>
      <c r="DY91" s="69" t="s">
        <v>90</v>
      </c>
      <c r="DZ91" s="69">
        <v>0</v>
      </c>
      <c r="EA91" s="69">
        <v>0</v>
      </c>
      <c r="EB91" s="69">
        <v>0</v>
      </c>
      <c r="EC91" s="69">
        <v>0</v>
      </c>
      <c r="ED91" s="69">
        <v>0</v>
      </c>
      <c r="EE91" s="69">
        <v>0</v>
      </c>
      <c r="EF91" s="69">
        <v>0</v>
      </c>
      <c r="EG91" s="69">
        <v>0</v>
      </c>
      <c r="EH91" s="69">
        <v>0</v>
      </c>
    </row>
    <row r="92" spans="1:138" hidden="1">
      <c r="CA92" s="23">
        <v>2</v>
      </c>
      <c r="CB92" s="69" t="str">
        <f t="shared" si="3"/>
        <v/>
      </c>
      <c r="CC92" s="69" t="str">
        <f t="shared" si="3"/>
        <v/>
      </c>
      <c r="CD92" s="69" t="str">
        <f t="shared" si="3"/>
        <v/>
      </c>
      <c r="CE92" s="69" t="str">
        <f t="shared" si="4"/>
        <v/>
      </c>
      <c r="CF92" s="69" t="str">
        <f t="shared" si="4"/>
        <v/>
      </c>
      <c r="CG92" s="69" t="str">
        <f t="shared" si="4"/>
        <v/>
      </c>
      <c r="CH92" s="69" t="str">
        <f t="shared" si="5"/>
        <v/>
      </c>
      <c r="CI92" s="69" t="str">
        <f t="shared" si="5"/>
        <v/>
      </c>
      <c r="CJ92" s="69" t="str">
        <f t="shared" si="5"/>
        <v/>
      </c>
      <c r="CL92" s="69"/>
      <c r="CM92" s="69">
        <v>2</v>
      </c>
      <c r="CN92" s="69" t="s">
        <v>98</v>
      </c>
      <c r="CO92" s="69" t="s">
        <v>90</v>
      </c>
      <c r="CP92" s="69">
        <v>2</v>
      </c>
      <c r="CQ92" s="69" t="s">
        <v>97</v>
      </c>
      <c r="CR92" s="69" t="s">
        <v>90</v>
      </c>
      <c r="CS92" s="69">
        <v>2</v>
      </c>
      <c r="CT92" s="69" t="s">
        <v>99</v>
      </c>
      <c r="CU92" s="69" t="s">
        <v>82</v>
      </c>
      <c r="CV92" s="69">
        <v>2</v>
      </c>
      <c r="CW92" s="69" t="s">
        <v>100</v>
      </c>
      <c r="CX92" s="69" t="s">
        <v>82</v>
      </c>
      <c r="CY92" s="69">
        <v>2</v>
      </c>
      <c r="CZ92" s="69" t="s">
        <v>101</v>
      </c>
      <c r="DA92" s="69" t="s">
        <v>102</v>
      </c>
      <c r="DB92" s="69" t="s">
        <v>103</v>
      </c>
      <c r="DC92" s="69" t="s">
        <v>104</v>
      </c>
      <c r="DD92" s="69" t="s">
        <v>82</v>
      </c>
      <c r="DE92" s="69" t="s">
        <v>105</v>
      </c>
      <c r="DF92" s="69" t="s">
        <v>79</v>
      </c>
      <c r="DG92" s="69" t="s">
        <v>80</v>
      </c>
      <c r="DH92" s="69" t="s">
        <v>106</v>
      </c>
      <c r="DI92" s="69" t="s">
        <v>79</v>
      </c>
      <c r="DJ92" s="69" t="s">
        <v>80</v>
      </c>
      <c r="DK92" s="69" t="s">
        <v>107</v>
      </c>
      <c r="DL92" s="69" t="s">
        <v>108</v>
      </c>
      <c r="DM92" s="69" t="s">
        <v>80</v>
      </c>
      <c r="DN92" s="69" t="s">
        <v>109</v>
      </c>
      <c r="DO92" s="69" t="s">
        <v>110</v>
      </c>
      <c r="DP92" s="69" t="s">
        <v>111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 t="s">
        <v>109</v>
      </c>
      <c r="DX92" s="69" t="s">
        <v>110</v>
      </c>
      <c r="DY92" s="69" t="s">
        <v>111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69">
        <v>0</v>
      </c>
      <c r="EH92" s="69">
        <v>0</v>
      </c>
    </row>
    <row r="93" spans="1:138" hidden="1">
      <c r="CA93" s="23">
        <v>3</v>
      </c>
      <c r="CB93" s="69" t="str">
        <f t="shared" si="3"/>
        <v/>
      </c>
      <c r="CC93" s="69" t="str">
        <f t="shared" si="3"/>
        <v/>
      </c>
      <c r="CD93" s="69" t="str">
        <f t="shared" si="3"/>
        <v/>
      </c>
      <c r="CE93" s="69" t="str">
        <f t="shared" si="4"/>
        <v/>
      </c>
      <c r="CF93" s="69" t="str">
        <f t="shared" si="4"/>
        <v/>
      </c>
      <c r="CG93" s="69" t="str">
        <f t="shared" si="4"/>
        <v/>
      </c>
      <c r="CH93" s="69" t="str">
        <f t="shared" si="5"/>
        <v/>
      </c>
      <c r="CI93" s="69" t="str">
        <f t="shared" si="5"/>
        <v/>
      </c>
      <c r="CJ93" s="69" t="str">
        <f t="shared" si="5"/>
        <v/>
      </c>
      <c r="CL93" s="69"/>
      <c r="CM93" s="69">
        <v>3</v>
      </c>
      <c r="CN93" s="69" t="s">
        <v>112</v>
      </c>
      <c r="CO93" s="69" t="s">
        <v>113</v>
      </c>
      <c r="CP93" s="69">
        <v>3</v>
      </c>
      <c r="CQ93" s="69" t="s">
        <v>114</v>
      </c>
      <c r="CR93" s="69" t="s">
        <v>113</v>
      </c>
      <c r="CS93" s="69">
        <v>3</v>
      </c>
      <c r="CT93" s="69" t="s">
        <v>115</v>
      </c>
      <c r="CU93" s="69" t="s">
        <v>116</v>
      </c>
      <c r="CV93" s="69">
        <v>3</v>
      </c>
      <c r="CW93" s="69" t="s">
        <v>117</v>
      </c>
      <c r="CX93" s="69" t="s">
        <v>87</v>
      </c>
      <c r="CY93" s="69">
        <v>3</v>
      </c>
      <c r="CZ93" s="69" t="s">
        <v>118</v>
      </c>
      <c r="DA93" s="69" t="s">
        <v>80</v>
      </c>
      <c r="DB93" s="69" t="s">
        <v>119</v>
      </c>
      <c r="DC93" s="69" t="s">
        <v>120</v>
      </c>
      <c r="DD93" s="69" t="s">
        <v>82</v>
      </c>
      <c r="DE93" s="69" t="s">
        <v>121</v>
      </c>
      <c r="DF93" s="69" t="s">
        <v>122</v>
      </c>
      <c r="DG93" s="69" t="s">
        <v>87</v>
      </c>
      <c r="DH93" s="69" t="s">
        <v>123</v>
      </c>
      <c r="DI93" s="69" t="s">
        <v>124</v>
      </c>
      <c r="DJ93" s="69" t="s">
        <v>116</v>
      </c>
      <c r="DK93" s="69" t="s">
        <v>125</v>
      </c>
      <c r="DL93" s="69" t="s">
        <v>126</v>
      </c>
      <c r="DM93" s="69" t="s">
        <v>127</v>
      </c>
      <c r="DN93" s="69" t="s">
        <v>128</v>
      </c>
      <c r="DO93" s="69" t="s">
        <v>110</v>
      </c>
      <c r="DP93" s="69" t="s">
        <v>111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 t="s">
        <v>128</v>
      </c>
      <c r="DX93" s="69" t="s">
        <v>110</v>
      </c>
      <c r="DY93" s="69" t="s">
        <v>111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</row>
    <row r="94" spans="1:138" s="59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CB94" s="63"/>
      <c r="CC94" s="63"/>
      <c r="CD94" s="63"/>
      <c r="CE94" s="63"/>
      <c r="CF94" s="63"/>
      <c r="CG94" s="63"/>
      <c r="CH94" s="63"/>
      <c r="CI94" s="63"/>
      <c r="CJ94" s="63"/>
    </row>
    <row r="95" spans="1:138">
      <c r="CA95" s="23" t="s">
        <v>129</v>
      </c>
      <c r="CB95" s="69" t="s">
        <v>130</v>
      </c>
      <c r="CC95" s="69"/>
      <c r="CD95" s="69"/>
      <c r="CE95" s="69" t="s">
        <v>130</v>
      </c>
      <c r="CF95" s="69"/>
      <c r="CG95" s="69"/>
      <c r="CH95" s="69" t="s">
        <v>130</v>
      </c>
      <c r="CI95" s="69"/>
      <c r="CJ95" s="69"/>
    </row>
    <row r="96" spans="1:138" ht="13.5" customHeight="1">
      <c r="CA96" s="23" t="s">
        <v>131</v>
      </c>
      <c r="CB96" s="69" t="s">
        <v>130</v>
      </c>
      <c r="CC96" s="69"/>
      <c r="CD96" s="69"/>
      <c r="CE96" s="69" t="s">
        <v>130</v>
      </c>
      <c r="CF96" s="69"/>
      <c r="CG96" s="69"/>
      <c r="CH96" s="69" t="s">
        <v>130</v>
      </c>
      <c r="CI96" s="69"/>
      <c r="CJ96" s="69"/>
    </row>
    <row r="97" spans="79:88">
      <c r="CA97" s="23" t="s">
        <v>132</v>
      </c>
      <c r="CB97" s="69" t="s">
        <v>130</v>
      </c>
      <c r="CC97" s="69"/>
      <c r="CD97" s="69"/>
      <c r="CE97" s="69" t="s">
        <v>130</v>
      </c>
      <c r="CF97" s="69"/>
      <c r="CG97" s="69"/>
      <c r="CH97" s="69" t="s">
        <v>130</v>
      </c>
      <c r="CI97" s="69"/>
      <c r="CJ97" s="69"/>
    </row>
    <row r="98" spans="79:88">
      <c r="CA98" s="23" t="s">
        <v>133</v>
      </c>
      <c r="CB98" s="69" t="s">
        <v>130</v>
      </c>
      <c r="CC98" s="69"/>
      <c r="CD98" s="69"/>
      <c r="CE98" s="69" t="s">
        <v>130</v>
      </c>
      <c r="CF98" s="69"/>
      <c r="CG98" s="69"/>
      <c r="CH98" s="69" t="s">
        <v>130</v>
      </c>
      <c r="CI98" s="69"/>
      <c r="CJ98" s="69"/>
    </row>
    <row r="99" spans="79:88">
      <c r="CA99" s="23" t="s">
        <v>134</v>
      </c>
      <c r="CB99" s="69" t="s">
        <v>130</v>
      </c>
      <c r="CC99" s="69"/>
      <c r="CD99" s="69"/>
      <c r="CE99" s="69" t="s">
        <v>130</v>
      </c>
      <c r="CF99" s="69"/>
      <c r="CG99" s="69"/>
      <c r="CH99" s="69" t="s">
        <v>130</v>
      </c>
      <c r="CI99" s="69"/>
      <c r="CJ99" s="69"/>
    </row>
  </sheetData>
  <mergeCells count="181">
    <mergeCell ref="BI45:BL48"/>
    <mergeCell ref="BN45:BQ48"/>
    <mergeCell ref="BV45:BY48"/>
    <mergeCell ref="AC49:AC50"/>
    <mergeCell ref="AD49:AD50"/>
    <mergeCell ref="AE49:AE50"/>
    <mergeCell ref="AU45:AU50"/>
    <mergeCell ref="AV45:AV50"/>
    <mergeCell ref="AW45:AW50"/>
    <mergeCell ref="AX45:AX50"/>
    <mergeCell ref="AY45:AY50"/>
    <mergeCell ref="BA45:BD48"/>
    <mergeCell ref="AC45:AE48"/>
    <mergeCell ref="AF45:AF50"/>
    <mergeCell ref="AG45:AG50"/>
    <mergeCell ref="AH45:AH50"/>
    <mergeCell ref="AS45:AS50"/>
    <mergeCell ref="AT45:AT50"/>
    <mergeCell ref="B45:D50"/>
    <mergeCell ref="E45:E50"/>
    <mergeCell ref="P45:T50"/>
    <mergeCell ref="Z45:Z50"/>
    <mergeCell ref="AA45:AA50"/>
    <mergeCell ref="AB45:AB50"/>
    <mergeCell ref="BX42:BY43"/>
    <mergeCell ref="AC43:AC44"/>
    <mergeCell ref="AD43:AD44"/>
    <mergeCell ref="AE43:AE44"/>
    <mergeCell ref="BF43:BG43"/>
    <mergeCell ref="BS43:BT43"/>
    <mergeCell ref="BF44:BG44"/>
    <mergeCell ref="BS44:BT44"/>
    <mergeCell ref="AC39:AE42"/>
    <mergeCell ref="AF39:AF44"/>
    <mergeCell ref="AG39:AG44"/>
    <mergeCell ref="AH39:AH44"/>
    <mergeCell ref="AS39:AS44"/>
    <mergeCell ref="AT39:AT44"/>
    <mergeCell ref="B39:D44"/>
    <mergeCell ref="E39:E44"/>
    <mergeCell ref="K39:O44"/>
    <mergeCell ref="Z39:Z44"/>
    <mergeCell ref="AF33:AF38"/>
    <mergeCell ref="AG33:AG38"/>
    <mergeCell ref="AH33:AH38"/>
    <mergeCell ref="BS39:BT39"/>
    <mergeCell ref="BA42:BB43"/>
    <mergeCell ref="BF42:BG42"/>
    <mergeCell ref="BK42:BL43"/>
    <mergeCell ref="BN42:BO43"/>
    <mergeCell ref="BS42:BT42"/>
    <mergeCell ref="AU39:AU44"/>
    <mergeCell ref="AV39:AV44"/>
    <mergeCell ref="AW39:AW44"/>
    <mergeCell ref="AX39:AX44"/>
    <mergeCell ref="AY39:AY44"/>
    <mergeCell ref="BF39:BG39"/>
    <mergeCell ref="BF31:BG32"/>
    <mergeCell ref="BS31:BT32"/>
    <mergeCell ref="A33:A50"/>
    <mergeCell ref="B33:D38"/>
    <mergeCell ref="E33:E38"/>
    <mergeCell ref="F33:J38"/>
    <mergeCell ref="Z33:Z38"/>
    <mergeCell ref="AA39:AA44"/>
    <mergeCell ref="AB39:AB44"/>
    <mergeCell ref="AY33:AY38"/>
    <mergeCell ref="BC33:BJ36"/>
    <mergeCell ref="BP33:BW36"/>
    <mergeCell ref="AC37:AC38"/>
    <mergeCell ref="AD37:AD38"/>
    <mergeCell ref="AE37:AE38"/>
    <mergeCell ref="AS33:AS38"/>
    <mergeCell ref="AT33:AT38"/>
    <mergeCell ref="AU33:AU38"/>
    <mergeCell ref="AV33:AV38"/>
    <mergeCell ref="AW33:AW38"/>
    <mergeCell ref="AX33:AX38"/>
    <mergeCell ref="AA33:AA38"/>
    <mergeCell ref="AB33:AB38"/>
    <mergeCell ref="AC33:AE36"/>
    <mergeCell ref="A27:AM27"/>
    <mergeCell ref="A29:A32"/>
    <mergeCell ref="B29:D32"/>
    <mergeCell ref="F29:J32"/>
    <mergeCell ref="K29:O32"/>
    <mergeCell ref="P29:T32"/>
    <mergeCell ref="U29:Y32"/>
    <mergeCell ref="Z29:AB32"/>
    <mergeCell ref="AC29:AE32"/>
    <mergeCell ref="AF29:AF32"/>
    <mergeCell ref="AG29:AG32"/>
    <mergeCell ref="AJ31:AJ32"/>
    <mergeCell ref="AK31:AK32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Z1:AI1"/>
    <mergeCell ref="AD2:AH2"/>
    <mergeCell ref="AD3:AH3"/>
    <mergeCell ref="A4:B4"/>
    <mergeCell ref="C4:K4"/>
    <mergeCell ref="M4:O4"/>
    <mergeCell ref="P4:Y4"/>
  </mergeCells>
  <phoneticPr fontId="1"/>
  <conditionalFormatting sqref="AJ33 AJ39 AJ45">
    <cfRule type="cellIs" dxfId="13" priority="4" stopIfTrue="1" operator="notEqual">
      <formula>3</formula>
    </cfRule>
  </conditionalFormatting>
  <conditionalFormatting sqref="AK33 AK39 AK45">
    <cfRule type="cellIs" dxfId="12" priority="5" stopIfTrue="1" operator="notEqual">
      <formula>0</formula>
    </cfRule>
  </conditionalFormatting>
  <conditionalFormatting sqref="R89 F89:P89 F53:R53">
    <cfRule type="cellIs" dxfId="11" priority="6" stopIfTrue="1" operator="greaterThan">
      <formula>0</formula>
    </cfRule>
  </conditionalFormatting>
  <conditionalFormatting sqref="T58 F42:F44 J42:J44 F48:F50 O48:O50 J48:K50">
    <cfRule type="cellIs" dxfId="10" priority="7" stopIfTrue="1" operator="equal">
      <formula>0</formula>
    </cfRule>
  </conditionalFormatting>
  <conditionalFormatting sqref="K38 O38">
    <cfRule type="cellIs" dxfId="9" priority="3" stopIfTrue="1" operator="equal">
      <formula>0</formula>
    </cfRule>
  </conditionalFormatting>
  <conditionalFormatting sqref="P38 T38">
    <cfRule type="cellIs" dxfId="8" priority="2" stopIfTrue="1" operator="equal">
      <formula>0</formula>
    </cfRule>
  </conditionalFormatting>
  <conditionalFormatting sqref="P44 T44">
    <cfRule type="cellIs" dxfId="7" priority="1" stopIfTrue="1" operator="equal">
      <formula>0</formula>
    </cfRule>
  </conditionalFormatting>
  <pageMargins left="0.59055118110236227" right="0.19685039370078741" top="0.47244094488188981" bottom="0.27559055118110237" header="0.31496062992125984" footer="0.23622047244094491"/>
  <pageSetup paperSize="9" scale="80" orientation="portrait" horizontalDpi="4294967293" verticalDpi="4294967293" r:id="rId1"/>
  <headerFooter alignWithMargins="0"/>
  <colBreaks count="1" manualBreakCount="1">
    <brk id="51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L99"/>
  <sheetViews>
    <sheetView view="pageBreakPreview" topLeftCell="A25" zoomScaleNormal="100" workbookViewId="0">
      <selection activeCell="AG51" sqref="AG51"/>
    </sheetView>
  </sheetViews>
  <sheetFormatPr defaultRowHeight="13.5"/>
  <cols>
    <col min="1" max="4" width="3.875" style="92" customWidth="1"/>
    <col min="5" max="5" width="2.625" style="92" hidden="1" customWidth="1"/>
    <col min="6" max="6" width="3.875" style="92" customWidth="1"/>
    <col min="7" max="7" width="4.5" style="92" hidden="1" customWidth="1"/>
    <col min="8" max="8" width="3.875" style="92" customWidth="1"/>
    <col min="9" max="9" width="2.75" style="92" hidden="1" customWidth="1"/>
    <col min="10" max="11" width="3.875" style="92" customWidth="1"/>
    <col min="12" max="12" width="3" style="92" hidden="1" customWidth="1"/>
    <col min="13" max="13" width="3.875" style="92" customWidth="1"/>
    <col min="14" max="14" width="2.875" style="92" hidden="1" customWidth="1"/>
    <col min="15" max="15" width="3.875" style="92" customWidth="1"/>
    <col min="16" max="16" width="3.75" style="92" customWidth="1"/>
    <col min="17" max="17" width="3.5" style="92" hidden="1" customWidth="1"/>
    <col min="18" max="18" width="3.875" style="92" customWidth="1"/>
    <col min="19" max="19" width="4" style="92" hidden="1" customWidth="1"/>
    <col min="20" max="21" width="3.875" style="92" customWidth="1"/>
    <col min="22" max="22" width="3.875" style="92" hidden="1" customWidth="1"/>
    <col min="23" max="23" width="3.875" style="92" customWidth="1"/>
    <col min="24" max="24" width="4.5" style="92" hidden="1" customWidth="1"/>
    <col min="25" max="31" width="3.875" style="92" customWidth="1"/>
    <col min="32" max="32" width="13.5" style="92" customWidth="1"/>
    <col min="33" max="33" width="12.625" style="92" customWidth="1"/>
    <col min="34" max="34" width="7.375" style="92" hidden="1" customWidth="1"/>
    <col min="35" max="35" width="3.875" style="23" customWidth="1"/>
    <col min="36" max="44" width="5.625" style="23" hidden="1" customWidth="1"/>
    <col min="45" max="51" width="9" style="23" hidden="1" customWidth="1"/>
    <col min="52" max="52" width="1.75" style="23" customWidth="1"/>
    <col min="53" max="56" width="3.875" style="23" customWidth="1"/>
    <col min="57" max="57" width="5.5" style="23" hidden="1" customWidth="1"/>
    <col min="58" max="59" width="1.875" style="23" customWidth="1"/>
    <col min="60" max="60" width="3.875" style="23" hidden="1" customWidth="1"/>
    <col min="61" max="69" width="3.875" style="23" customWidth="1"/>
    <col min="70" max="70" width="3.875" style="23" hidden="1" customWidth="1"/>
    <col min="71" max="72" width="1.875" style="23" customWidth="1"/>
    <col min="73" max="73" width="3.875" style="23" hidden="1" customWidth="1"/>
    <col min="74" max="77" width="3.875" style="23" customWidth="1"/>
    <col min="78" max="78" width="1.875" style="23" customWidth="1"/>
    <col min="79" max="79" width="5.875" style="23" hidden="1" customWidth="1"/>
    <col min="80" max="138" width="9" style="23" hidden="1" customWidth="1"/>
    <col min="139" max="141" width="0" style="23" hidden="1" customWidth="1"/>
    <col min="142" max="256" width="9" style="23"/>
    <col min="257" max="260" width="3.875" style="23" customWidth="1"/>
    <col min="261" max="261" width="0" style="23" hidden="1" customWidth="1"/>
    <col min="262" max="262" width="3.875" style="23" customWidth="1"/>
    <col min="263" max="263" width="0" style="23" hidden="1" customWidth="1"/>
    <col min="264" max="264" width="3.875" style="23" customWidth="1"/>
    <col min="265" max="265" width="0" style="23" hidden="1" customWidth="1"/>
    <col min="266" max="267" width="3.875" style="23" customWidth="1"/>
    <col min="268" max="268" width="0" style="23" hidden="1" customWidth="1"/>
    <col min="269" max="269" width="3.875" style="23" customWidth="1"/>
    <col min="270" max="270" width="0" style="23" hidden="1" customWidth="1"/>
    <col min="271" max="271" width="3.875" style="23" customWidth="1"/>
    <col min="272" max="272" width="3.75" style="23" customWidth="1"/>
    <col min="273" max="273" width="0" style="23" hidden="1" customWidth="1"/>
    <col min="274" max="274" width="3.875" style="23" customWidth="1"/>
    <col min="275" max="275" width="0" style="23" hidden="1" customWidth="1"/>
    <col min="276" max="277" width="3.875" style="23" customWidth="1"/>
    <col min="278" max="278" width="0" style="23" hidden="1" customWidth="1"/>
    <col min="279" max="279" width="3.875" style="23" customWidth="1"/>
    <col min="280" max="280" width="0" style="23" hidden="1" customWidth="1"/>
    <col min="281" max="287" width="3.875" style="23" customWidth="1"/>
    <col min="288" max="288" width="13.5" style="23" customWidth="1"/>
    <col min="289" max="289" width="12.625" style="23" customWidth="1"/>
    <col min="290" max="290" width="0" style="23" hidden="1" customWidth="1"/>
    <col min="291" max="291" width="3.875" style="23" customWidth="1"/>
    <col min="292" max="307" width="0" style="23" hidden="1" customWidth="1"/>
    <col min="308" max="308" width="1.75" style="23" customWidth="1"/>
    <col min="309" max="312" width="3.875" style="23" customWidth="1"/>
    <col min="313" max="313" width="0" style="23" hidden="1" customWidth="1"/>
    <col min="314" max="315" width="1.875" style="23" customWidth="1"/>
    <col min="316" max="316" width="0" style="23" hidden="1" customWidth="1"/>
    <col min="317" max="325" width="3.875" style="23" customWidth="1"/>
    <col min="326" max="326" width="0" style="23" hidden="1" customWidth="1"/>
    <col min="327" max="328" width="1.875" style="23" customWidth="1"/>
    <col min="329" max="329" width="0" style="23" hidden="1" customWidth="1"/>
    <col min="330" max="333" width="3.875" style="23" customWidth="1"/>
    <col min="334" max="334" width="1.875" style="23" customWidth="1"/>
    <col min="335" max="397" width="0" style="23" hidden="1" customWidth="1"/>
    <col min="398" max="512" width="9" style="23"/>
    <col min="513" max="516" width="3.875" style="23" customWidth="1"/>
    <col min="517" max="517" width="0" style="23" hidden="1" customWidth="1"/>
    <col min="518" max="518" width="3.875" style="23" customWidth="1"/>
    <col min="519" max="519" width="0" style="23" hidden="1" customWidth="1"/>
    <col min="520" max="520" width="3.875" style="23" customWidth="1"/>
    <col min="521" max="521" width="0" style="23" hidden="1" customWidth="1"/>
    <col min="522" max="523" width="3.875" style="23" customWidth="1"/>
    <col min="524" max="524" width="0" style="23" hidden="1" customWidth="1"/>
    <col min="525" max="525" width="3.875" style="23" customWidth="1"/>
    <col min="526" max="526" width="0" style="23" hidden="1" customWidth="1"/>
    <col min="527" max="527" width="3.875" style="23" customWidth="1"/>
    <col min="528" max="528" width="3.75" style="23" customWidth="1"/>
    <col min="529" max="529" width="0" style="23" hidden="1" customWidth="1"/>
    <col min="530" max="530" width="3.875" style="23" customWidth="1"/>
    <col min="531" max="531" width="0" style="23" hidden="1" customWidth="1"/>
    <col min="532" max="533" width="3.875" style="23" customWidth="1"/>
    <col min="534" max="534" width="0" style="23" hidden="1" customWidth="1"/>
    <col min="535" max="535" width="3.875" style="23" customWidth="1"/>
    <col min="536" max="536" width="0" style="23" hidden="1" customWidth="1"/>
    <col min="537" max="543" width="3.875" style="23" customWidth="1"/>
    <col min="544" max="544" width="13.5" style="23" customWidth="1"/>
    <col min="545" max="545" width="12.625" style="23" customWidth="1"/>
    <col min="546" max="546" width="0" style="23" hidden="1" customWidth="1"/>
    <col min="547" max="547" width="3.875" style="23" customWidth="1"/>
    <col min="548" max="563" width="0" style="23" hidden="1" customWidth="1"/>
    <col min="564" max="564" width="1.75" style="23" customWidth="1"/>
    <col min="565" max="568" width="3.875" style="23" customWidth="1"/>
    <col min="569" max="569" width="0" style="23" hidden="1" customWidth="1"/>
    <col min="570" max="571" width="1.875" style="23" customWidth="1"/>
    <col min="572" max="572" width="0" style="23" hidden="1" customWidth="1"/>
    <col min="573" max="581" width="3.875" style="23" customWidth="1"/>
    <col min="582" max="582" width="0" style="23" hidden="1" customWidth="1"/>
    <col min="583" max="584" width="1.875" style="23" customWidth="1"/>
    <col min="585" max="585" width="0" style="23" hidden="1" customWidth="1"/>
    <col min="586" max="589" width="3.875" style="23" customWidth="1"/>
    <col min="590" max="590" width="1.875" style="23" customWidth="1"/>
    <col min="591" max="653" width="0" style="23" hidden="1" customWidth="1"/>
    <col min="654" max="768" width="9" style="23"/>
    <col min="769" max="772" width="3.875" style="23" customWidth="1"/>
    <col min="773" max="773" width="0" style="23" hidden="1" customWidth="1"/>
    <col min="774" max="774" width="3.875" style="23" customWidth="1"/>
    <col min="775" max="775" width="0" style="23" hidden="1" customWidth="1"/>
    <col min="776" max="776" width="3.875" style="23" customWidth="1"/>
    <col min="777" max="777" width="0" style="23" hidden="1" customWidth="1"/>
    <col min="778" max="779" width="3.875" style="23" customWidth="1"/>
    <col min="780" max="780" width="0" style="23" hidden="1" customWidth="1"/>
    <col min="781" max="781" width="3.875" style="23" customWidth="1"/>
    <col min="782" max="782" width="0" style="23" hidden="1" customWidth="1"/>
    <col min="783" max="783" width="3.875" style="23" customWidth="1"/>
    <col min="784" max="784" width="3.75" style="23" customWidth="1"/>
    <col min="785" max="785" width="0" style="23" hidden="1" customWidth="1"/>
    <col min="786" max="786" width="3.875" style="23" customWidth="1"/>
    <col min="787" max="787" width="0" style="23" hidden="1" customWidth="1"/>
    <col min="788" max="789" width="3.875" style="23" customWidth="1"/>
    <col min="790" max="790" width="0" style="23" hidden="1" customWidth="1"/>
    <col min="791" max="791" width="3.875" style="23" customWidth="1"/>
    <col min="792" max="792" width="0" style="23" hidden="1" customWidth="1"/>
    <col min="793" max="799" width="3.875" style="23" customWidth="1"/>
    <col min="800" max="800" width="13.5" style="23" customWidth="1"/>
    <col min="801" max="801" width="12.625" style="23" customWidth="1"/>
    <col min="802" max="802" width="0" style="23" hidden="1" customWidth="1"/>
    <col min="803" max="803" width="3.875" style="23" customWidth="1"/>
    <col min="804" max="819" width="0" style="23" hidden="1" customWidth="1"/>
    <col min="820" max="820" width="1.75" style="23" customWidth="1"/>
    <col min="821" max="824" width="3.875" style="23" customWidth="1"/>
    <col min="825" max="825" width="0" style="23" hidden="1" customWidth="1"/>
    <col min="826" max="827" width="1.875" style="23" customWidth="1"/>
    <col min="828" max="828" width="0" style="23" hidden="1" customWidth="1"/>
    <col min="829" max="837" width="3.875" style="23" customWidth="1"/>
    <col min="838" max="838" width="0" style="23" hidden="1" customWidth="1"/>
    <col min="839" max="840" width="1.875" style="23" customWidth="1"/>
    <col min="841" max="841" width="0" style="23" hidden="1" customWidth="1"/>
    <col min="842" max="845" width="3.875" style="23" customWidth="1"/>
    <col min="846" max="846" width="1.875" style="23" customWidth="1"/>
    <col min="847" max="909" width="0" style="23" hidden="1" customWidth="1"/>
    <col min="910" max="1024" width="9" style="23"/>
    <col min="1025" max="1028" width="3.875" style="23" customWidth="1"/>
    <col min="1029" max="1029" width="0" style="23" hidden="1" customWidth="1"/>
    <col min="1030" max="1030" width="3.875" style="23" customWidth="1"/>
    <col min="1031" max="1031" width="0" style="23" hidden="1" customWidth="1"/>
    <col min="1032" max="1032" width="3.875" style="23" customWidth="1"/>
    <col min="1033" max="1033" width="0" style="23" hidden="1" customWidth="1"/>
    <col min="1034" max="1035" width="3.875" style="23" customWidth="1"/>
    <col min="1036" max="1036" width="0" style="23" hidden="1" customWidth="1"/>
    <col min="1037" max="1037" width="3.875" style="23" customWidth="1"/>
    <col min="1038" max="1038" width="0" style="23" hidden="1" customWidth="1"/>
    <col min="1039" max="1039" width="3.875" style="23" customWidth="1"/>
    <col min="1040" max="1040" width="3.75" style="23" customWidth="1"/>
    <col min="1041" max="1041" width="0" style="23" hidden="1" customWidth="1"/>
    <col min="1042" max="1042" width="3.875" style="23" customWidth="1"/>
    <col min="1043" max="1043" width="0" style="23" hidden="1" customWidth="1"/>
    <col min="1044" max="1045" width="3.875" style="23" customWidth="1"/>
    <col min="1046" max="1046" width="0" style="23" hidden="1" customWidth="1"/>
    <col min="1047" max="1047" width="3.875" style="23" customWidth="1"/>
    <col min="1048" max="1048" width="0" style="23" hidden="1" customWidth="1"/>
    <col min="1049" max="1055" width="3.875" style="23" customWidth="1"/>
    <col min="1056" max="1056" width="13.5" style="23" customWidth="1"/>
    <col min="1057" max="1057" width="12.625" style="23" customWidth="1"/>
    <col min="1058" max="1058" width="0" style="23" hidden="1" customWidth="1"/>
    <col min="1059" max="1059" width="3.875" style="23" customWidth="1"/>
    <col min="1060" max="1075" width="0" style="23" hidden="1" customWidth="1"/>
    <col min="1076" max="1076" width="1.75" style="23" customWidth="1"/>
    <col min="1077" max="1080" width="3.875" style="23" customWidth="1"/>
    <col min="1081" max="1081" width="0" style="23" hidden="1" customWidth="1"/>
    <col min="1082" max="1083" width="1.875" style="23" customWidth="1"/>
    <col min="1084" max="1084" width="0" style="23" hidden="1" customWidth="1"/>
    <col min="1085" max="1093" width="3.875" style="23" customWidth="1"/>
    <col min="1094" max="1094" width="0" style="23" hidden="1" customWidth="1"/>
    <col min="1095" max="1096" width="1.875" style="23" customWidth="1"/>
    <col min="1097" max="1097" width="0" style="23" hidden="1" customWidth="1"/>
    <col min="1098" max="1101" width="3.875" style="23" customWidth="1"/>
    <col min="1102" max="1102" width="1.875" style="23" customWidth="1"/>
    <col min="1103" max="1165" width="0" style="23" hidden="1" customWidth="1"/>
    <col min="1166" max="1280" width="9" style="23"/>
    <col min="1281" max="1284" width="3.875" style="23" customWidth="1"/>
    <col min="1285" max="1285" width="0" style="23" hidden="1" customWidth="1"/>
    <col min="1286" max="1286" width="3.875" style="23" customWidth="1"/>
    <col min="1287" max="1287" width="0" style="23" hidden="1" customWidth="1"/>
    <col min="1288" max="1288" width="3.875" style="23" customWidth="1"/>
    <col min="1289" max="1289" width="0" style="23" hidden="1" customWidth="1"/>
    <col min="1290" max="1291" width="3.875" style="23" customWidth="1"/>
    <col min="1292" max="1292" width="0" style="23" hidden="1" customWidth="1"/>
    <col min="1293" max="1293" width="3.875" style="23" customWidth="1"/>
    <col min="1294" max="1294" width="0" style="23" hidden="1" customWidth="1"/>
    <col min="1295" max="1295" width="3.875" style="23" customWidth="1"/>
    <col min="1296" max="1296" width="3.75" style="23" customWidth="1"/>
    <col min="1297" max="1297" width="0" style="23" hidden="1" customWidth="1"/>
    <col min="1298" max="1298" width="3.875" style="23" customWidth="1"/>
    <col min="1299" max="1299" width="0" style="23" hidden="1" customWidth="1"/>
    <col min="1300" max="1301" width="3.875" style="23" customWidth="1"/>
    <col min="1302" max="1302" width="0" style="23" hidden="1" customWidth="1"/>
    <col min="1303" max="1303" width="3.875" style="23" customWidth="1"/>
    <col min="1304" max="1304" width="0" style="23" hidden="1" customWidth="1"/>
    <col min="1305" max="1311" width="3.875" style="23" customWidth="1"/>
    <col min="1312" max="1312" width="13.5" style="23" customWidth="1"/>
    <col min="1313" max="1313" width="12.625" style="23" customWidth="1"/>
    <col min="1314" max="1314" width="0" style="23" hidden="1" customWidth="1"/>
    <col min="1315" max="1315" width="3.875" style="23" customWidth="1"/>
    <col min="1316" max="1331" width="0" style="23" hidden="1" customWidth="1"/>
    <col min="1332" max="1332" width="1.75" style="23" customWidth="1"/>
    <col min="1333" max="1336" width="3.875" style="23" customWidth="1"/>
    <col min="1337" max="1337" width="0" style="23" hidden="1" customWidth="1"/>
    <col min="1338" max="1339" width="1.875" style="23" customWidth="1"/>
    <col min="1340" max="1340" width="0" style="23" hidden="1" customWidth="1"/>
    <col min="1341" max="1349" width="3.875" style="23" customWidth="1"/>
    <col min="1350" max="1350" width="0" style="23" hidden="1" customWidth="1"/>
    <col min="1351" max="1352" width="1.875" style="23" customWidth="1"/>
    <col min="1353" max="1353" width="0" style="23" hidden="1" customWidth="1"/>
    <col min="1354" max="1357" width="3.875" style="23" customWidth="1"/>
    <col min="1358" max="1358" width="1.875" style="23" customWidth="1"/>
    <col min="1359" max="1421" width="0" style="23" hidden="1" customWidth="1"/>
    <col min="1422" max="1536" width="9" style="23"/>
    <col min="1537" max="1540" width="3.875" style="23" customWidth="1"/>
    <col min="1541" max="1541" width="0" style="23" hidden="1" customWidth="1"/>
    <col min="1542" max="1542" width="3.875" style="23" customWidth="1"/>
    <col min="1543" max="1543" width="0" style="23" hidden="1" customWidth="1"/>
    <col min="1544" max="1544" width="3.875" style="23" customWidth="1"/>
    <col min="1545" max="1545" width="0" style="23" hidden="1" customWidth="1"/>
    <col min="1546" max="1547" width="3.875" style="23" customWidth="1"/>
    <col min="1548" max="1548" width="0" style="23" hidden="1" customWidth="1"/>
    <col min="1549" max="1549" width="3.875" style="23" customWidth="1"/>
    <col min="1550" max="1550" width="0" style="23" hidden="1" customWidth="1"/>
    <col min="1551" max="1551" width="3.875" style="23" customWidth="1"/>
    <col min="1552" max="1552" width="3.75" style="23" customWidth="1"/>
    <col min="1553" max="1553" width="0" style="23" hidden="1" customWidth="1"/>
    <col min="1554" max="1554" width="3.875" style="23" customWidth="1"/>
    <col min="1555" max="1555" width="0" style="23" hidden="1" customWidth="1"/>
    <col min="1556" max="1557" width="3.875" style="23" customWidth="1"/>
    <col min="1558" max="1558" width="0" style="23" hidden="1" customWidth="1"/>
    <col min="1559" max="1559" width="3.875" style="23" customWidth="1"/>
    <col min="1560" max="1560" width="0" style="23" hidden="1" customWidth="1"/>
    <col min="1561" max="1567" width="3.875" style="23" customWidth="1"/>
    <col min="1568" max="1568" width="13.5" style="23" customWidth="1"/>
    <col min="1569" max="1569" width="12.625" style="23" customWidth="1"/>
    <col min="1570" max="1570" width="0" style="23" hidden="1" customWidth="1"/>
    <col min="1571" max="1571" width="3.875" style="23" customWidth="1"/>
    <col min="1572" max="1587" width="0" style="23" hidden="1" customWidth="1"/>
    <col min="1588" max="1588" width="1.75" style="23" customWidth="1"/>
    <col min="1589" max="1592" width="3.875" style="23" customWidth="1"/>
    <col min="1593" max="1593" width="0" style="23" hidden="1" customWidth="1"/>
    <col min="1594" max="1595" width="1.875" style="23" customWidth="1"/>
    <col min="1596" max="1596" width="0" style="23" hidden="1" customWidth="1"/>
    <col min="1597" max="1605" width="3.875" style="23" customWidth="1"/>
    <col min="1606" max="1606" width="0" style="23" hidden="1" customWidth="1"/>
    <col min="1607" max="1608" width="1.875" style="23" customWidth="1"/>
    <col min="1609" max="1609" width="0" style="23" hidden="1" customWidth="1"/>
    <col min="1610" max="1613" width="3.875" style="23" customWidth="1"/>
    <col min="1614" max="1614" width="1.875" style="23" customWidth="1"/>
    <col min="1615" max="1677" width="0" style="23" hidden="1" customWidth="1"/>
    <col min="1678" max="1792" width="9" style="23"/>
    <col min="1793" max="1796" width="3.875" style="23" customWidth="1"/>
    <col min="1797" max="1797" width="0" style="23" hidden="1" customWidth="1"/>
    <col min="1798" max="1798" width="3.875" style="23" customWidth="1"/>
    <col min="1799" max="1799" width="0" style="23" hidden="1" customWidth="1"/>
    <col min="1800" max="1800" width="3.875" style="23" customWidth="1"/>
    <col min="1801" max="1801" width="0" style="23" hidden="1" customWidth="1"/>
    <col min="1802" max="1803" width="3.875" style="23" customWidth="1"/>
    <col min="1804" max="1804" width="0" style="23" hidden="1" customWidth="1"/>
    <col min="1805" max="1805" width="3.875" style="23" customWidth="1"/>
    <col min="1806" max="1806" width="0" style="23" hidden="1" customWidth="1"/>
    <col min="1807" max="1807" width="3.875" style="23" customWidth="1"/>
    <col min="1808" max="1808" width="3.75" style="23" customWidth="1"/>
    <col min="1809" max="1809" width="0" style="23" hidden="1" customWidth="1"/>
    <col min="1810" max="1810" width="3.875" style="23" customWidth="1"/>
    <col min="1811" max="1811" width="0" style="23" hidden="1" customWidth="1"/>
    <col min="1812" max="1813" width="3.875" style="23" customWidth="1"/>
    <col min="1814" max="1814" width="0" style="23" hidden="1" customWidth="1"/>
    <col min="1815" max="1815" width="3.875" style="23" customWidth="1"/>
    <col min="1816" max="1816" width="0" style="23" hidden="1" customWidth="1"/>
    <col min="1817" max="1823" width="3.875" style="23" customWidth="1"/>
    <col min="1824" max="1824" width="13.5" style="23" customWidth="1"/>
    <col min="1825" max="1825" width="12.625" style="23" customWidth="1"/>
    <col min="1826" max="1826" width="0" style="23" hidden="1" customWidth="1"/>
    <col min="1827" max="1827" width="3.875" style="23" customWidth="1"/>
    <col min="1828" max="1843" width="0" style="23" hidden="1" customWidth="1"/>
    <col min="1844" max="1844" width="1.75" style="23" customWidth="1"/>
    <col min="1845" max="1848" width="3.875" style="23" customWidth="1"/>
    <col min="1849" max="1849" width="0" style="23" hidden="1" customWidth="1"/>
    <col min="1850" max="1851" width="1.875" style="23" customWidth="1"/>
    <col min="1852" max="1852" width="0" style="23" hidden="1" customWidth="1"/>
    <col min="1853" max="1861" width="3.875" style="23" customWidth="1"/>
    <col min="1862" max="1862" width="0" style="23" hidden="1" customWidth="1"/>
    <col min="1863" max="1864" width="1.875" style="23" customWidth="1"/>
    <col min="1865" max="1865" width="0" style="23" hidden="1" customWidth="1"/>
    <col min="1866" max="1869" width="3.875" style="23" customWidth="1"/>
    <col min="1870" max="1870" width="1.875" style="23" customWidth="1"/>
    <col min="1871" max="1933" width="0" style="23" hidden="1" customWidth="1"/>
    <col min="1934" max="2048" width="9" style="23"/>
    <col min="2049" max="2052" width="3.875" style="23" customWidth="1"/>
    <col min="2053" max="2053" width="0" style="23" hidden="1" customWidth="1"/>
    <col min="2054" max="2054" width="3.875" style="23" customWidth="1"/>
    <col min="2055" max="2055" width="0" style="23" hidden="1" customWidth="1"/>
    <col min="2056" max="2056" width="3.875" style="23" customWidth="1"/>
    <col min="2057" max="2057" width="0" style="23" hidden="1" customWidth="1"/>
    <col min="2058" max="2059" width="3.875" style="23" customWidth="1"/>
    <col min="2060" max="2060" width="0" style="23" hidden="1" customWidth="1"/>
    <col min="2061" max="2061" width="3.875" style="23" customWidth="1"/>
    <col min="2062" max="2062" width="0" style="23" hidden="1" customWidth="1"/>
    <col min="2063" max="2063" width="3.875" style="23" customWidth="1"/>
    <col min="2064" max="2064" width="3.75" style="23" customWidth="1"/>
    <col min="2065" max="2065" width="0" style="23" hidden="1" customWidth="1"/>
    <col min="2066" max="2066" width="3.875" style="23" customWidth="1"/>
    <col min="2067" max="2067" width="0" style="23" hidden="1" customWidth="1"/>
    <col min="2068" max="2069" width="3.875" style="23" customWidth="1"/>
    <col min="2070" max="2070" width="0" style="23" hidden="1" customWidth="1"/>
    <col min="2071" max="2071" width="3.875" style="23" customWidth="1"/>
    <col min="2072" max="2072" width="0" style="23" hidden="1" customWidth="1"/>
    <col min="2073" max="2079" width="3.875" style="23" customWidth="1"/>
    <col min="2080" max="2080" width="13.5" style="23" customWidth="1"/>
    <col min="2081" max="2081" width="12.625" style="23" customWidth="1"/>
    <col min="2082" max="2082" width="0" style="23" hidden="1" customWidth="1"/>
    <col min="2083" max="2083" width="3.875" style="23" customWidth="1"/>
    <col min="2084" max="2099" width="0" style="23" hidden="1" customWidth="1"/>
    <col min="2100" max="2100" width="1.75" style="23" customWidth="1"/>
    <col min="2101" max="2104" width="3.875" style="23" customWidth="1"/>
    <col min="2105" max="2105" width="0" style="23" hidden="1" customWidth="1"/>
    <col min="2106" max="2107" width="1.875" style="23" customWidth="1"/>
    <col min="2108" max="2108" width="0" style="23" hidden="1" customWidth="1"/>
    <col min="2109" max="2117" width="3.875" style="23" customWidth="1"/>
    <col min="2118" max="2118" width="0" style="23" hidden="1" customWidth="1"/>
    <col min="2119" max="2120" width="1.875" style="23" customWidth="1"/>
    <col min="2121" max="2121" width="0" style="23" hidden="1" customWidth="1"/>
    <col min="2122" max="2125" width="3.875" style="23" customWidth="1"/>
    <col min="2126" max="2126" width="1.875" style="23" customWidth="1"/>
    <col min="2127" max="2189" width="0" style="23" hidden="1" customWidth="1"/>
    <col min="2190" max="2304" width="9" style="23"/>
    <col min="2305" max="2308" width="3.875" style="23" customWidth="1"/>
    <col min="2309" max="2309" width="0" style="23" hidden="1" customWidth="1"/>
    <col min="2310" max="2310" width="3.875" style="23" customWidth="1"/>
    <col min="2311" max="2311" width="0" style="23" hidden="1" customWidth="1"/>
    <col min="2312" max="2312" width="3.875" style="23" customWidth="1"/>
    <col min="2313" max="2313" width="0" style="23" hidden="1" customWidth="1"/>
    <col min="2314" max="2315" width="3.875" style="23" customWidth="1"/>
    <col min="2316" max="2316" width="0" style="23" hidden="1" customWidth="1"/>
    <col min="2317" max="2317" width="3.875" style="23" customWidth="1"/>
    <col min="2318" max="2318" width="0" style="23" hidden="1" customWidth="1"/>
    <col min="2319" max="2319" width="3.875" style="23" customWidth="1"/>
    <col min="2320" max="2320" width="3.75" style="23" customWidth="1"/>
    <col min="2321" max="2321" width="0" style="23" hidden="1" customWidth="1"/>
    <col min="2322" max="2322" width="3.875" style="23" customWidth="1"/>
    <col min="2323" max="2323" width="0" style="23" hidden="1" customWidth="1"/>
    <col min="2324" max="2325" width="3.875" style="23" customWidth="1"/>
    <col min="2326" max="2326" width="0" style="23" hidden="1" customWidth="1"/>
    <col min="2327" max="2327" width="3.875" style="23" customWidth="1"/>
    <col min="2328" max="2328" width="0" style="23" hidden="1" customWidth="1"/>
    <col min="2329" max="2335" width="3.875" style="23" customWidth="1"/>
    <col min="2336" max="2336" width="13.5" style="23" customWidth="1"/>
    <col min="2337" max="2337" width="12.625" style="23" customWidth="1"/>
    <col min="2338" max="2338" width="0" style="23" hidden="1" customWidth="1"/>
    <col min="2339" max="2339" width="3.875" style="23" customWidth="1"/>
    <col min="2340" max="2355" width="0" style="23" hidden="1" customWidth="1"/>
    <col min="2356" max="2356" width="1.75" style="23" customWidth="1"/>
    <col min="2357" max="2360" width="3.875" style="23" customWidth="1"/>
    <col min="2361" max="2361" width="0" style="23" hidden="1" customWidth="1"/>
    <col min="2362" max="2363" width="1.875" style="23" customWidth="1"/>
    <col min="2364" max="2364" width="0" style="23" hidden="1" customWidth="1"/>
    <col min="2365" max="2373" width="3.875" style="23" customWidth="1"/>
    <col min="2374" max="2374" width="0" style="23" hidden="1" customWidth="1"/>
    <col min="2375" max="2376" width="1.875" style="23" customWidth="1"/>
    <col min="2377" max="2377" width="0" style="23" hidden="1" customWidth="1"/>
    <col min="2378" max="2381" width="3.875" style="23" customWidth="1"/>
    <col min="2382" max="2382" width="1.875" style="23" customWidth="1"/>
    <col min="2383" max="2445" width="0" style="23" hidden="1" customWidth="1"/>
    <col min="2446" max="2560" width="9" style="23"/>
    <col min="2561" max="2564" width="3.875" style="23" customWidth="1"/>
    <col min="2565" max="2565" width="0" style="23" hidden="1" customWidth="1"/>
    <col min="2566" max="2566" width="3.875" style="23" customWidth="1"/>
    <col min="2567" max="2567" width="0" style="23" hidden="1" customWidth="1"/>
    <col min="2568" max="2568" width="3.875" style="23" customWidth="1"/>
    <col min="2569" max="2569" width="0" style="23" hidden="1" customWidth="1"/>
    <col min="2570" max="2571" width="3.875" style="23" customWidth="1"/>
    <col min="2572" max="2572" width="0" style="23" hidden="1" customWidth="1"/>
    <col min="2573" max="2573" width="3.875" style="23" customWidth="1"/>
    <col min="2574" max="2574" width="0" style="23" hidden="1" customWidth="1"/>
    <col min="2575" max="2575" width="3.875" style="23" customWidth="1"/>
    <col min="2576" max="2576" width="3.75" style="23" customWidth="1"/>
    <col min="2577" max="2577" width="0" style="23" hidden="1" customWidth="1"/>
    <col min="2578" max="2578" width="3.875" style="23" customWidth="1"/>
    <col min="2579" max="2579" width="0" style="23" hidden="1" customWidth="1"/>
    <col min="2580" max="2581" width="3.875" style="23" customWidth="1"/>
    <col min="2582" max="2582" width="0" style="23" hidden="1" customWidth="1"/>
    <col min="2583" max="2583" width="3.875" style="23" customWidth="1"/>
    <col min="2584" max="2584" width="0" style="23" hidden="1" customWidth="1"/>
    <col min="2585" max="2591" width="3.875" style="23" customWidth="1"/>
    <col min="2592" max="2592" width="13.5" style="23" customWidth="1"/>
    <col min="2593" max="2593" width="12.625" style="23" customWidth="1"/>
    <col min="2594" max="2594" width="0" style="23" hidden="1" customWidth="1"/>
    <col min="2595" max="2595" width="3.875" style="23" customWidth="1"/>
    <col min="2596" max="2611" width="0" style="23" hidden="1" customWidth="1"/>
    <col min="2612" max="2612" width="1.75" style="23" customWidth="1"/>
    <col min="2613" max="2616" width="3.875" style="23" customWidth="1"/>
    <col min="2617" max="2617" width="0" style="23" hidden="1" customWidth="1"/>
    <col min="2618" max="2619" width="1.875" style="23" customWidth="1"/>
    <col min="2620" max="2620" width="0" style="23" hidden="1" customWidth="1"/>
    <col min="2621" max="2629" width="3.875" style="23" customWidth="1"/>
    <col min="2630" max="2630" width="0" style="23" hidden="1" customWidth="1"/>
    <col min="2631" max="2632" width="1.875" style="23" customWidth="1"/>
    <col min="2633" max="2633" width="0" style="23" hidden="1" customWidth="1"/>
    <col min="2634" max="2637" width="3.875" style="23" customWidth="1"/>
    <col min="2638" max="2638" width="1.875" style="23" customWidth="1"/>
    <col min="2639" max="2701" width="0" style="23" hidden="1" customWidth="1"/>
    <col min="2702" max="2816" width="9" style="23"/>
    <col min="2817" max="2820" width="3.875" style="23" customWidth="1"/>
    <col min="2821" max="2821" width="0" style="23" hidden="1" customWidth="1"/>
    <col min="2822" max="2822" width="3.875" style="23" customWidth="1"/>
    <col min="2823" max="2823" width="0" style="23" hidden="1" customWidth="1"/>
    <col min="2824" max="2824" width="3.875" style="23" customWidth="1"/>
    <col min="2825" max="2825" width="0" style="23" hidden="1" customWidth="1"/>
    <col min="2826" max="2827" width="3.875" style="23" customWidth="1"/>
    <col min="2828" max="2828" width="0" style="23" hidden="1" customWidth="1"/>
    <col min="2829" max="2829" width="3.875" style="23" customWidth="1"/>
    <col min="2830" max="2830" width="0" style="23" hidden="1" customWidth="1"/>
    <col min="2831" max="2831" width="3.875" style="23" customWidth="1"/>
    <col min="2832" max="2832" width="3.75" style="23" customWidth="1"/>
    <col min="2833" max="2833" width="0" style="23" hidden="1" customWidth="1"/>
    <col min="2834" max="2834" width="3.875" style="23" customWidth="1"/>
    <col min="2835" max="2835" width="0" style="23" hidden="1" customWidth="1"/>
    <col min="2836" max="2837" width="3.875" style="23" customWidth="1"/>
    <col min="2838" max="2838" width="0" style="23" hidden="1" customWidth="1"/>
    <col min="2839" max="2839" width="3.875" style="23" customWidth="1"/>
    <col min="2840" max="2840" width="0" style="23" hidden="1" customWidth="1"/>
    <col min="2841" max="2847" width="3.875" style="23" customWidth="1"/>
    <col min="2848" max="2848" width="13.5" style="23" customWidth="1"/>
    <col min="2849" max="2849" width="12.625" style="23" customWidth="1"/>
    <col min="2850" max="2850" width="0" style="23" hidden="1" customWidth="1"/>
    <col min="2851" max="2851" width="3.875" style="23" customWidth="1"/>
    <col min="2852" max="2867" width="0" style="23" hidden="1" customWidth="1"/>
    <col min="2868" max="2868" width="1.75" style="23" customWidth="1"/>
    <col min="2869" max="2872" width="3.875" style="23" customWidth="1"/>
    <col min="2873" max="2873" width="0" style="23" hidden="1" customWidth="1"/>
    <col min="2874" max="2875" width="1.875" style="23" customWidth="1"/>
    <col min="2876" max="2876" width="0" style="23" hidden="1" customWidth="1"/>
    <col min="2877" max="2885" width="3.875" style="23" customWidth="1"/>
    <col min="2886" max="2886" width="0" style="23" hidden="1" customWidth="1"/>
    <col min="2887" max="2888" width="1.875" style="23" customWidth="1"/>
    <col min="2889" max="2889" width="0" style="23" hidden="1" customWidth="1"/>
    <col min="2890" max="2893" width="3.875" style="23" customWidth="1"/>
    <col min="2894" max="2894" width="1.875" style="23" customWidth="1"/>
    <col min="2895" max="2957" width="0" style="23" hidden="1" customWidth="1"/>
    <col min="2958" max="3072" width="9" style="23"/>
    <col min="3073" max="3076" width="3.875" style="23" customWidth="1"/>
    <col min="3077" max="3077" width="0" style="23" hidden="1" customWidth="1"/>
    <col min="3078" max="3078" width="3.875" style="23" customWidth="1"/>
    <col min="3079" max="3079" width="0" style="23" hidden="1" customWidth="1"/>
    <col min="3080" max="3080" width="3.875" style="23" customWidth="1"/>
    <col min="3081" max="3081" width="0" style="23" hidden="1" customWidth="1"/>
    <col min="3082" max="3083" width="3.875" style="23" customWidth="1"/>
    <col min="3084" max="3084" width="0" style="23" hidden="1" customWidth="1"/>
    <col min="3085" max="3085" width="3.875" style="23" customWidth="1"/>
    <col min="3086" max="3086" width="0" style="23" hidden="1" customWidth="1"/>
    <col min="3087" max="3087" width="3.875" style="23" customWidth="1"/>
    <col min="3088" max="3088" width="3.75" style="23" customWidth="1"/>
    <col min="3089" max="3089" width="0" style="23" hidden="1" customWidth="1"/>
    <col min="3090" max="3090" width="3.875" style="23" customWidth="1"/>
    <col min="3091" max="3091" width="0" style="23" hidden="1" customWidth="1"/>
    <col min="3092" max="3093" width="3.875" style="23" customWidth="1"/>
    <col min="3094" max="3094" width="0" style="23" hidden="1" customWidth="1"/>
    <col min="3095" max="3095" width="3.875" style="23" customWidth="1"/>
    <col min="3096" max="3096" width="0" style="23" hidden="1" customWidth="1"/>
    <col min="3097" max="3103" width="3.875" style="23" customWidth="1"/>
    <col min="3104" max="3104" width="13.5" style="23" customWidth="1"/>
    <col min="3105" max="3105" width="12.625" style="23" customWidth="1"/>
    <col min="3106" max="3106" width="0" style="23" hidden="1" customWidth="1"/>
    <col min="3107" max="3107" width="3.875" style="23" customWidth="1"/>
    <col min="3108" max="3123" width="0" style="23" hidden="1" customWidth="1"/>
    <col min="3124" max="3124" width="1.75" style="23" customWidth="1"/>
    <col min="3125" max="3128" width="3.875" style="23" customWidth="1"/>
    <col min="3129" max="3129" width="0" style="23" hidden="1" customWidth="1"/>
    <col min="3130" max="3131" width="1.875" style="23" customWidth="1"/>
    <col min="3132" max="3132" width="0" style="23" hidden="1" customWidth="1"/>
    <col min="3133" max="3141" width="3.875" style="23" customWidth="1"/>
    <col min="3142" max="3142" width="0" style="23" hidden="1" customWidth="1"/>
    <col min="3143" max="3144" width="1.875" style="23" customWidth="1"/>
    <col min="3145" max="3145" width="0" style="23" hidden="1" customWidth="1"/>
    <col min="3146" max="3149" width="3.875" style="23" customWidth="1"/>
    <col min="3150" max="3150" width="1.875" style="23" customWidth="1"/>
    <col min="3151" max="3213" width="0" style="23" hidden="1" customWidth="1"/>
    <col min="3214" max="3328" width="9" style="23"/>
    <col min="3329" max="3332" width="3.875" style="23" customWidth="1"/>
    <col min="3333" max="3333" width="0" style="23" hidden="1" customWidth="1"/>
    <col min="3334" max="3334" width="3.875" style="23" customWidth="1"/>
    <col min="3335" max="3335" width="0" style="23" hidden="1" customWidth="1"/>
    <col min="3336" max="3336" width="3.875" style="23" customWidth="1"/>
    <col min="3337" max="3337" width="0" style="23" hidden="1" customWidth="1"/>
    <col min="3338" max="3339" width="3.875" style="23" customWidth="1"/>
    <col min="3340" max="3340" width="0" style="23" hidden="1" customWidth="1"/>
    <col min="3341" max="3341" width="3.875" style="23" customWidth="1"/>
    <col min="3342" max="3342" width="0" style="23" hidden="1" customWidth="1"/>
    <col min="3343" max="3343" width="3.875" style="23" customWidth="1"/>
    <col min="3344" max="3344" width="3.75" style="23" customWidth="1"/>
    <col min="3345" max="3345" width="0" style="23" hidden="1" customWidth="1"/>
    <col min="3346" max="3346" width="3.875" style="23" customWidth="1"/>
    <col min="3347" max="3347" width="0" style="23" hidden="1" customWidth="1"/>
    <col min="3348" max="3349" width="3.875" style="23" customWidth="1"/>
    <col min="3350" max="3350" width="0" style="23" hidden="1" customWidth="1"/>
    <col min="3351" max="3351" width="3.875" style="23" customWidth="1"/>
    <col min="3352" max="3352" width="0" style="23" hidden="1" customWidth="1"/>
    <col min="3353" max="3359" width="3.875" style="23" customWidth="1"/>
    <col min="3360" max="3360" width="13.5" style="23" customWidth="1"/>
    <col min="3361" max="3361" width="12.625" style="23" customWidth="1"/>
    <col min="3362" max="3362" width="0" style="23" hidden="1" customWidth="1"/>
    <col min="3363" max="3363" width="3.875" style="23" customWidth="1"/>
    <col min="3364" max="3379" width="0" style="23" hidden="1" customWidth="1"/>
    <col min="3380" max="3380" width="1.75" style="23" customWidth="1"/>
    <col min="3381" max="3384" width="3.875" style="23" customWidth="1"/>
    <col min="3385" max="3385" width="0" style="23" hidden="1" customWidth="1"/>
    <col min="3386" max="3387" width="1.875" style="23" customWidth="1"/>
    <col min="3388" max="3388" width="0" style="23" hidden="1" customWidth="1"/>
    <col min="3389" max="3397" width="3.875" style="23" customWidth="1"/>
    <col min="3398" max="3398" width="0" style="23" hidden="1" customWidth="1"/>
    <col min="3399" max="3400" width="1.875" style="23" customWidth="1"/>
    <col min="3401" max="3401" width="0" style="23" hidden="1" customWidth="1"/>
    <col min="3402" max="3405" width="3.875" style="23" customWidth="1"/>
    <col min="3406" max="3406" width="1.875" style="23" customWidth="1"/>
    <col min="3407" max="3469" width="0" style="23" hidden="1" customWidth="1"/>
    <col min="3470" max="3584" width="9" style="23"/>
    <col min="3585" max="3588" width="3.875" style="23" customWidth="1"/>
    <col min="3589" max="3589" width="0" style="23" hidden="1" customWidth="1"/>
    <col min="3590" max="3590" width="3.875" style="23" customWidth="1"/>
    <col min="3591" max="3591" width="0" style="23" hidden="1" customWidth="1"/>
    <col min="3592" max="3592" width="3.875" style="23" customWidth="1"/>
    <col min="3593" max="3593" width="0" style="23" hidden="1" customWidth="1"/>
    <col min="3594" max="3595" width="3.875" style="23" customWidth="1"/>
    <col min="3596" max="3596" width="0" style="23" hidden="1" customWidth="1"/>
    <col min="3597" max="3597" width="3.875" style="23" customWidth="1"/>
    <col min="3598" max="3598" width="0" style="23" hidden="1" customWidth="1"/>
    <col min="3599" max="3599" width="3.875" style="23" customWidth="1"/>
    <col min="3600" max="3600" width="3.75" style="23" customWidth="1"/>
    <col min="3601" max="3601" width="0" style="23" hidden="1" customWidth="1"/>
    <col min="3602" max="3602" width="3.875" style="23" customWidth="1"/>
    <col min="3603" max="3603" width="0" style="23" hidden="1" customWidth="1"/>
    <col min="3604" max="3605" width="3.875" style="23" customWidth="1"/>
    <col min="3606" max="3606" width="0" style="23" hidden="1" customWidth="1"/>
    <col min="3607" max="3607" width="3.875" style="23" customWidth="1"/>
    <col min="3608" max="3608" width="0" style="23" hidden="1" customWidth="1"/>
    <col min="3609" max="3615" width="3.875" style="23" customWidth="1"/>
    <col min="3616" max="3616" width="13.5" style="23" customWidth="1"/>
    <col min="3617" max="3617" width="12.625" style="23" customWidth="1"/>
    <col min="3618" max="3618" width="0" style="23" hidden="1" customWidth="1"/>
    <col min="3619" max="3619" width="3.875" style="23" customWidth="1"/>
    <col min="3620" max="3635" width="0" style="23" hidden="1" customWidth="1"/>
    <col min="3636" max="3636" width="1.75" style="23" customWidth="1"/>
    <col min="3637" max="3640" width="3.875" style="23" customWidth="1"/>
    <col min="3641" max="3641" width="0" style="23" hidden="1" customWidth="1"/>
    <col min="3642" max="3643" width="1.875" style="23" customWidth="1"/>
    <col min="3644" max="3644" width="0" style="23" hidden="1" customWidth="1"/>
    <col min="3645" max="3653" width="3.875" style="23" customWidth="1"/>
    <col min="3654" max="3654" width="0" style="23" hidden="1" customWidth="1"/>
    <col min="3655" max="3656" width="1.875" style="23" customWidth="1"/>
    <col min="3657" max="3657" width="0" style="23" hidden="1" customWidth="1"/>
    <col min="3658" max="3661" width="3.875" style="23" customWidth="1"/>
    <col min="3662" max="3662" width="1.875" style="23" customWidth="1"/>
    <col min="3663" max="3725" width="0" style="23" hidden="1" customWidth="1"/>
    <col min="3726" max="3840" width="9" style="23"/>
    <col min="3841" max="3844" width="3.875" style="23" customWidth="1"/>
    <col min="3845" max="3845" width="0" style="23" hidden="1" customWidth="1"/>
    <col min="3846" max="3846" width="3.875" style="23" customWidth="1"/>
    <col min="3847" max="3847" width="0" style="23" hidden="1" customWidth="1"/>
    <col min="3848" max="3848" width="3.875" style="23" customWidth="1"/>
    <col min="3849" max="3849" width="0" style="23" hidden="1" customWidth="1"/>
    <col min="3850" max="3851" width="3.875" style="23" customWidth="1"/>
    <col min="3852" max="3852" width="0" style="23" hidden="1" customWidth="1"/>
    <col min="3853" max="3853" width="3.875" style="23" customWidth="1"/>
    <col min="3854" max="3854" width="0" style="23" hidden="1" customWidth="1"/>
    <col min="3855" max="3855" width="3.875" style="23" customWidth="1"/>
    <col min="3856" max="3856" width="3.75" style="23" customWidth="1"/>
    <col min="3857" max="3857" width="0" style="23" hidden="1" customWidth="1"/>
    <col min="3858" max="3858" width="3.875" style="23" customWidth="1"/>
    <col min="3859" max="3859" width="0" style="23" hidden="1" customWidth="1"/>
    <col min="3860" max="3861" width="3.875" style="23" customWidth="1"/>
    <col min="3862" max="3862" width="0" style="23" hidden="1" customWidth="1"/>
    <col min="3863" max="3863" width="3.875" style="23" customWidth="1"/>
    <col min="3864" max="3864" width="0" style="23" hidden="1" customWidth="1"/>
    <col min="3865" max="3871" width="3.875" style="23" customWidth="1"/>
    <col min="3872" max="3872" width="13.5" style="23" customWidth="1"/>
    <col min="3873" max="3873" width="12.625" style="23" customWidth="1"/>
    <col min="3874" max="3874" width="0" style="23" hidden="1" customWidth="1"/>
    <col min="3875" max="3875" width="3.875" style="23" customWidth="1"/>
    <col min="3876" max="3891" width="0" style="23" hidden="1" customWidth="1"/>
    <col min="3892" max="3892" width="1.75" style="23" customWidth="1"/>
    <col min="3893" max="3896" width="3.875" style="23" customWidth="1"/>
    <col min="3897" max="3897" width="0" style="23" hidden="1" customWidth="1"/>
    <col min="3898" max="3899" width="1.875" style="23" customWidth="1"/>
    <col min="3900" max="3900" width="0" style="23" hidden="1" customWidth="1"/>
    <col min="3901" max="3909" width="3.875" style="23" customWidth="1"/>
    <col min="3910" max="3910" width="0" style="23" hidden="1" customWidth="1"/>
    <col min="3911" max="3912" width="1.875" style="23" customWidth="1"/>
    <col min="3913" max="3913" width="0" style="23" hidden="1" customWidth="1"/>
    <col min="3914" max="3917" width="3.875" style="23" customWidth="1"/>
    <col min="3918" max="3918" width="1.875" style="23" customWidth="1"/>
    <col min="3919" max="3981" width="0" style="23" hidden="1" customWidth="1"/>
    <col min="3982" max="4096" width="9" style="23"/>
    <col min="4097" max="4100" width="3.875" style="23" customWidth="1"/>
    <col min="4101" max="4101" width="0" style="23" hidden="1" customWidth="1"/>
    <col min="4102" max="4102" width="3.875" style="23" customWidth="1"/>
    <col min="4103" max="4103" width="0" style="23" hidden="1" customWidth="1"/>
    <col min="4104" max="4104" width="3.875" style="23" customWidth="1"/>
    <col min="4105" max="4105" width="0" style="23" hidden="1" customWidth="1"/>
    <col min="4106" max="4107" width="3.875" style="23" customWidth="1"/>
    <col min="4108" max="4108" width="0" style="23" hidden="1" customWidth="1"/>
    <col min="4109" max="4109" width="3.875" style="23" customWidth="1"/>
    <col min="4110" max="4110" width="0" style="23" hidden="1" customWidth="1"/>
    <col min="4111" max="4111" width="3.875" style="23" customWidth="1"/>
    <col min="4112" max="4112" width="3.75" style="23" customWidth="1"/>
    <col min="4113" max="4113" width="0" style="23" hidden="1" customWidth="1"/>
    <col min="4114" max="4114" width="3.875" style="23" customWidth="1"/>
    <col min="4115" max="4115" width="0" style="23" hidden="1" customWidth="1"/>
    <col min="4116" max="4117" width="3.875" style="23" customWidth="1"/>
    <col min="4118" max="4118" width="0" style="23" hidden="1" customWidth="1"/>
    <col min="4119" max="4119" width="3.875" style="23" customWidth="1"/>
    <col min="4120" max="4120" width="0" style="23" hidden="1" customWidth="1"/>
    <col min="4121" max="4127" width="3.875" style="23" customWidth="1"/>
    <col min="4128" max="4128" width="13.5" style="23" customWidth="1"/>
    <col min="4129" max="4129" width="12.625" style="23" customWidth="1"/>
    <col min="4130" max="4130" width="0" style="23" hidden="1" customWidth="1"/>
    <col min="4131" max="4131" width="3.875" style="23" customWidth="1"/>
    <col min="4132" max="4147" width="0" style="23" hidden="1" customWidth="1"/>
    <col min="4148" max="4148" width="1.75" style="23" customWidth="1"/>
    <col min="4149" max="4152" width="3.875" style="23" customWidth="1"/>
    <col min="4153" max="4153" width="0" style="23" hidden="1" customWidth="1"/>
    <col min="4154" max="4155" width="1.875" style="23" customWidth="1"/>
    <col min="4156" max="4156" width="0" style="23" hidden="1" customWidth="1"/>
    <col min="4157" max="4165" width="3.875" style="23" customWidth="1"/>
    <col min="4166" max="4166" width="0" style="23" hidden="1" customWidth="1"/>
    <col min="4167" max="4168" width="1.875" style="23" customWidth="1"/>
    <col min="4169" max="4169" width="0" style="23" hidden="1" customWidth="1"/>
    <col min="4170" max="4173" width="3.875" style="23" customWidth="1"/>
    <col min="4174" max="4174" width="1.875" style="23" customWidth="1"/>
    <col min="4175" max="4237" width="0" style="23" hidden="1" customWidth="1"/>
    <col min="4238" max="4352" width="9" style="23"/>
    <col min="4353" max="4356" width="3.875" style="23" customWidth="1"/>
    <col min="4357" max="4357" width="0" style="23" hidden="1" customWidth="1"/>
    <col min="4358" max="4358" width="3.875" style="23" customWidth="1"/>
    <col min="4359" max="4359" width="0" style="23" hidden="1" customWidth="1"/>
    <col min="4360" max="4360" width="3.875" style="23" customWidth="1"/>
    <col min="4361" max="4361" width="0" style="23" hidden="1" customWidth="1"/>
    <col min="4362" max="4363" width="3.875" style="23" customWidth="1"/>
    <col min="4364" max="4364" width="0" style="23" hidden="1" customWidth="1"/>
    <col min="4365" max="4365" width="3.875" style="23" customWidth="1"/>
    <col min="4366" max="4366" width="0" style="23" hidden="1" customWidth="1"/>
    <col min="4367" max="4367" width="3.875" style="23" customWidth="1"/>
    <col min="4368" max="4368" width="3.75" style="23" customWidth="1"/>
    <col min="4369" max="4369" width="0" style="23" hidden="1" customWidth="1"/>
    <col min="4370" max="4370" width="3.875" style="23" customWidth="1"/>
    <col min="4371" max="4371" width="0" style="23" hidden="1" customWidth="1"/>
    <col min="4372" max="4373" width="3.875" style="23" customWidth="1"/>
    <col min="4374" max="4374" width="0" style="23" hidden="1" customWidth="1"/>
    <col min="4375" max="4375" width="3.875" style="23" customWidth="1"/>
    <col min="4376" max="4376" width="0" style="23" hidden="1" customWidth="1"/>
    <col min="4377" max="4383" width="3.875" style="23" customWidth="1"/>
    <col min="4384" max="4384" width="13.5" style="23" customWidth="1"/>
    <col min="4385" max="4385" width="12.625" style="23" customWidth="1"/>
    <col min="4386" max="4386" width="0" style="23" hidden="1" customWidth="1"/>
    <col min="4387" max="4387" width="3.875" style="23" customWidth="1"/>
    <col min="4388" max="4403" width="0" style="23" hidden="1" customWidth="1"/>
    <col min="4404" max="4404" width="1.75" style="23" customWidth="1"/>
    <col min="4405" max="4408" width="3.875" style="23" customWidth="1"/>
    <col min="4409" max="4409" width="0" style="23" hidden="1" customWidth="1"/>
    <col min="4410" max="4411" width="1.875" style="23" customWidth="1"/>
    <col min="4412" max="4412" width="0" style="23" hidden="1" customWidth="1"/>
    <col min="4413" max="4421" width="3.875" style="23" customWidth="1"/>
    <col min="4422" max="4422" width="0" style="23" hidden="1" customWidth="1"/>
    <col min="4423" max="4424" width="1.875" style="23" customWidth="1"/>
    <col min="4425" max="4425" width="0" style="23" hidden="1" customWidth="1"/>
    <col min="4426" max="4429" width="3.875" style="23" customWidth="1"/>
    <col min="4430" max="4430" width="1.875" style="23" customWidth="1"/>
    <col min="4431" max="4493" width="0" style="23" hidden="1" customWidth="1"/>
    <col min="4494" max="4608" width="9" style="23"/>
    <col min="4609" max="4612" width="3.875" style="23" customWidth="1"/>
    <col min="4613" max="4613" width="0" style="23" hidden="1" customWidth="1"/>
    <col min="4614" max="4614" width="3.875" style="23" customWidth="1"/>
    <col min="4615" max="4615" width="0" style="23" hidden="1" customWidth="1"/>
    <col min="4616" max="4616" width="3.875" style="23" customWidth="1"/>
    <col min="4617" max="4617" width="0" style="23" hidden="1" customWidth="1"/>
    <col min="4618" max="4619" width="3.875" style="23" customWidth="1"/>
    <col min="4620" max="4620" width="0" style="23" hidden="1" customWidth="1"/>
    <col min="4621" max="4621" width="3.875" style="23" customWidth="1"/>
    <col min="4622" max="4622" width="0" style="23" hidden="1" customWidth="1"/>
    <col min="4623" max="4623" width="3.875" style="23" customWidth="1"/>
    <col min="4624" max="4624" width="3.75" style="23" customWidth="1"/>
    <col min="4625" max="4625" width="0" style="23" hidden="1" customWidth="1"/>
    <col min="4626" max="4626" width="3.875" style="23" customWidth="1"/>
    <col min="4627" max="4627" width="0" style="23" hidden="1" customWidth="1"/>
    <col min="4628" max="4629" width="3.875" style="23" customWidth="1"/>
    <col min="4630" max="4630" width="0" style="23" hidden="1" customWidth="1"/>
    <col min="4631" max="4631" width="3.875" style="23" customWidth="1"/>
    <col min="4632" max="4632" width="0" style="23" hidden="1" customWidth="1"/>
    <col min="4633" max="4639" width="3.875" style="23" customWidth="1"/>
    <col min="4640" max="4640" width="13.5" style="23" customWidth="1"/>
    <col min="4641" max="4641" width="12.625" style="23" customWidth="1"/>
    <col min="4642" max="4642" width="0" style="23" hidden="1" customWidth="1"/>
    <col min="4643" max="4643" width="3.875" style="23" customWidth="1"/>
    <col min="4644" max="4659" width="0" style="23" hidden="1" customWidth="1"/>
    <col min="4660" max="4660" width="1.75" style="23" customWidth="1"/>
    <col min="4661" max="4664" width="3.875" style="23" customWidth="1"/>
    <col min="4665" max="4665" width="0" style="23" hidden="1" customWidth="1"/>
    <col min="4666" max="4667" width="1.875" style="23" customWidth="1"/>
    <col min="4668" max="4668" width="0" style="23" hidden="1" customWidth="1"/>
    <col min="4669" max="4677" width="3.875" style="23" customWidth="1"/>
    <col min="4678" max="4678" width="0" style="23" hidden="1" customWidth="1"/>
    <col min="4679" max="4680" width="1.875" style="23" customWidth="1"/>
    <col min="4681" max="4681" width="0" style="23" hidden="1" customWidth="1"/>
    <col min="4682" max="4685" width="3.875" style="23" customWidth="1"/>
    <col min="4686" max="4686" width="1.875" style="23" customWidth="1"/>
    <col min="4687" max="4749" width="0" style="23" hidden="1" customWidth="1"/>
    <col min="4750" max="4864" width="9" style="23"/>
    <col min="4865" max="4868" width="3.875" style="23" customWidth="1"/>
    <col min="4869" max="4869" width="0" style="23" hidden="1" customWidth="1"/>
    <col min="4870" max="4870" width="3.875" style="23" customWidth="1"/>
    <col min="4871" max="4871" width="0" style="23" hidden="1" customWidth="1"/>
    <col min="4872" max="4872" width="3.875" style="23" customWidth="1"/>
    <col min="4873" max="4873" width="0" style="23" hidden="1" customWidth="1"/>
    <col min="4874" max="4875" width="3.875" style="23" customWidth="1"/>
    <col min="4876" max="4876" width="0" style="23" hidden="1" customWidth="1"/>
    <col min="4877" max="4877" width="3.875" style="23" customWidth="1"/>
    <col min="4878" max="4878" width="0" style="23" hidden="1" customWidth="1"/>
    <col min="4879" max="4879" width="3.875" style="23" customWidth="1"/>
    <col min="4880" max="4880" width="3.75" style="23" customWidth="1"/>
    <col min="4881" max="4881" width="0" style="23" hidden="1" customWidth="1"/>
    <col min="4882" max="4882" width="3.875" style="23" customWidth="1"/>
    <col min="4883" max="4883" width="0" style="23" hidden="1" customWidth="1"/>
    <col min="4884" max="4885" width="3.875" style="23" customWidth="1"/>
    <col min="4886" max="4886" width="0" style="23" hidden="1" customWidth="1"/>
    <col min="4887" max="4887" width="3.875" style="23" customWidth="1"/>
    <col min="4888" max="4888" width="0" style="23" hidden="1" customWidth="1"/>
    <col min="4889" max="4895" width="3.875" style="23" customWidth="1"/>
    <col min="4896" max="4896" width="13.5" style="23" customWidth="1"/>
    <col min="4897" max="4897" width="12.625" style="23" customWidth="1"/>
    <col min="4898" max="4898" width="0" style="23" hidden="1" customWidth="1"/>
    <col min="4899" max="4899" width="3.875" style="23" customWidth="1"/>
    <col min="4900" max="4915" width="0" style="23" hidden="1" customWidth="1"/>
    <col min="4916" max="4916" width="1.75" style="23" customWidth="1"/>
    <col min="4917" max="4920" width="3.875" style="23" customWidth="1"/>
    <col min="4921" max="4921" width="0" style="23" hidden="1" customWidth="1"/>
    <col min="4922" max="4923" width="1.875" style="23" customWidth="1"/>
    <col min="4924" max="4924" width="0" style="23" hidden="1" customWidth="1"/>
    <col min="4925" max="4933" width="3.875" style="23" customWidth="1"/>
    <col min="4934" max="4934" width="0" style="23" hidden="1" customWidth="1"/>
    <col min="4935" max="4936" width="1.875" style="23" customWidth="1"/>
    <col min="4937" max="4937" width="0" style="23" hidden="1" customWidth="1"/>
    <col min="4938" max="4941" width="3.875" style="23" customWidth="1"/>
    <col min="4942" max="4942" width="1.875" style="23" customWidth="1"/>
    <col min="4943" max="5005" width="0" style="23" hidden="1" customWidth="1"/>
    <col min="5006" max="5120" width="9" style="23"/>
    <col min="5121" max="5124" width="3.875" style="23" customWidth="1"/>
    <col min="5125" max="5125" width="0" style="23" hidden="1" customWidth="1"/>
    <col min="5126" max="5126" width="3.875" style="23" customWidth="1"/>
    <col min="5127" max="5127" width="0" style="23" hidden="1" customWidth="1"/>
    <col min="5128" max="5128" width="3.875" style="23" customWidth="1"/>
    <col min="5129" max="5129" width="0" style="23" hidden="1" customWidth="1"/>
    <col min="5130" max="5131" width="3.875" style="23" customWidth="1"/>
    <col min="5132" max="5132" width="0" style="23" hidden="1" customWidth="1"/>
    <col min="5133" max="5133" width="3.875" style="23" customWidth="1"/>
    <col min="5134" max="5134" width="0" style="23" hidden="1" customWidth="1"/>
    <col min="5135" max="5135" width="3.875" style="23" customWidth="1"/>
    <col min="5136" max="5136" width="3.75" style="23" customWidth="1"/>
    <col min="5137" max="5137" width="0" style="23" hidden="1" customWidth="1"/>
    <col min="5138" max="5138" width="3.875" style="23" customWidth="1"/>
    <col min="5139" max="5139" width="0" style="23" hidden="1" customWidth="1"/>
    <col min="5140" max="5141" width="3.875" style="23" customWidth="1"/>
    <col min="5142" max="5142" width="0" style="23" hidden="1" customWidth="1"/>
    <col min="5143" max="5143" width="3.875" style="23" customWidth="1"/>
    <col min="5144" max="5144" width="0" style="23" hidden="1" customWidth="1"/>
    <col min="5145" max="5151" width="3.875" style="23" customWidth="1"/>
    <col min="5152" max="5152" width="13.5" style="23" customWidth="1"/>
    <col min="5153" max="5153" width="12.625" style="23" customWidth="1"/>
    <col min="5154" max="5154" width="0" style="23" hidden="1" customWidth="1"/>
    <col min="5155" max="5155" width="3.875" style="23" customWidth="1"/>
    <col min="5156" max="5171" width="0" style="23" hidden="1" customWidth="1"/>
    <col min="5172" max="5172" width="1.75" style="23" customWidth="1"/>
    <col min="5173" max="5176" width="3.875" style="23" customWidth="1"/>
    <col min="5177" max="5177" width="0" style="23" hidden="1" customWidth="1"/>
    <col min="5178" max="5179" width="1.875" style="23" customWidth="1"/>
    <col min="5180" max="5180" width="0" style="23" hidden="1" customWidth="1"/>
    <col min="5181" max="5189" width="3.875" style="23" customWidth="1"/>
    <col min="5190" max="5190" width="0" style="23" hidden="1" customWidth="1"/>
    <col min="5191" max="5192" width="1.875" style="23" customWidth="1"/>
    <col min="5193" max="5193" width="0" style="23" hidden="1" customWidth="1"/>
    <col min="5194" max="5197" width="3.875" style="23" customWidth="1"/>
    <col min="5198" max="5198" width="1.875" style="23" customWidth="1"/>
    <col min="5199" max="5261" width="0" style="23" hidden="1" customWidth="1"/>
    <col min="5262" max="5376" width="9" style="23"/>
    <col min="5377" max="5380" width="3.875" style="23" customWidth="1"/>
    <col min="5381" max="5381" width="0" style="23" hidden="1" customWidth="1"/>
    <col min="5382" max="5382" width="3.875" style="23" customWidth="1"/>
    <col min="5383" max="5383" width="0" style="23" hidden="1" customWidth="1"/>
    <col min="5384" max="5384" width="3.875" style="23" customWidth="1"/>
    <col min="5385" max="5385" width="0" style="23" hidden="1" customWidth="1"/>
    <col min="5386" max="5387" width="3.875" style="23" customWidth="1"/>
    <col min="5388" max="5388" width="0" style="23" hidden="1" customWidth="1"/>
    <col min="5389" max="5389" width="3.875" style="23" customWidth="1"/>
    <col min="5390" max="5390" width="0" style="23" hidden="1" customWidth="1"/>
    <col min="5391" max="5391" width="3.875" style="23" customWidth="1"/>
    <col min="5392" max="5392" width="3.75" style="23" customWidth="1"/>
    <col min="5393" max="5393" width="0" style="23" hidden="1" customWidth="1"/>
    <col min="5394" max="5394" width="3.875" style="23" customWidth="1"/>
    <col min="5395" max="5395" width="0" style="23" hidden="1" customWidth="1"/>
    <col min="5396" max="5397" width="3.875" style="23" customWidth="1"/>
    <col min="5398" max="5398" width="0" style="23" hidden="1" customWidth="1"/>
    <col min="5399" max="5399" width="3.875" style="23" customWidth="1"/>
    <col min="5400" max="5400" width="0" style="23" hidden="1" customWidth="1"/>
    <col min="5401" max="5407" width="3.875" style="23" customWidth="1"/>
    <col min="5408" max="5408" width="13.5" style="23" customWidth="1"/>
    <col min="5409" max="5409" width="12.625" style="23" customWidth="1"/>
    <col min="5410" max="5410" width="0" style="23" hidden="1" customWidth="1"/>
    <col min="5411" max="5411" width="3.875" style="23" customWidth="1"/>
    <col min="5412" max="5427" width="0" style="23" hidden="1" customWidth="1"/>
    <col min="5428" max="5428" width="1.75" style="23" customWidth="1"/>
    <col min="5429" max="5432" width="3.875" style="23" customWidth="1"/>
    <col min="5433" max="5433" width="0" style="23" hidden="1" customWidth="1"/>
    <col min="5434" max="5435" width="1.875" style="23" customWidth="1"/>
    <col min="5436" max="5436" width="0" style="23" hidden="1" customWidth="1"/>
    <col min="5437" max="5445" width="3.875" style="23" customWidth="1"/>
    <col min="5446" max="5446" width="0" style="23" hidden="1" customWidth="1"/>
    <col min="5447" max="5448" width="1.875" style="23" customWidth="1"/>
    <col min="5449" max="5449" width="0" style="23" hidden="1" customWidth="1"/>
    <col min="5450" max="5453" width="3.875" style="23" customWidth="1"/>
    <col min="5454" max="5454" width="1.875" style="23" customWidth="1"/>
    <col min="5455" max="5517" width="0" style="23" hidden="1" customWidth="1"/>
    <col min="5518" max="5632" width="9" style="23"/>
    <col min="5633" max="5636" width="3.875" style="23" customWidth="1"/>
    <col min="5637" max="5637" width="0" style="23" hidden="1" customWidth="1"/>
    <col min="5638" max="5638" width="3.875" style="23" customWidth="1"/>
    <col min="5639" max="5639" width="0" style="23" hidden="1" customWidth="1"/>
    <col min="5640" max="5640" width="3.875" style="23" customWidth="1"/>
    <col min="5641" max="5641" width="0" style="23" hidden="1" customWidth="1"/>
    <col min="5642" max="5643" width="3.875" style="23" customWidth="1"/>
    <col min="5644" max="5644" width="0" style="23" hidden="1" customWidth="1"/>
    <col min="5645" max="5645" width="3.875" style="23" customWidth="1"/>
    <col min="5646" max="5646" width="0" style="23" hidden="1" customWidth="1"/>
    <col min="5647" max="5647" width="3.875" style="23" customWidth="1"/>
    <col min="5648" max="5648" width="3.75" style="23" customWidth="1"/>
    <col min="5649" max="5649" width="0" style="23" hidden="1" customWidth="1"/>
    <col min="5650" max="5650" width="3.875" style="23" customWidth="1"/>
    <col min="5651" max="5651" width="0" style="23" hidden="1" customWidth="1"/>
    <col min="5652" max="5653" width="3.875" style="23" customWidth="1"/>
    <col min="5654" max="5654" width="0" style="23" hidden="1" customWidth="1"/>
    <col min="5655" max="5655" width="3.875" style="23" customWidth="1"/>
    <col min="5656" max="5656" width="0" style="23" hidden="1" customWidth="1"/>
    <col min="5657" max="5663" width="3.875" style="23" customWidth="1"/>
    <col min="5664" max="5664" width="13.5" style="23" customWidth="1"/>
    <col min="5665" max="5665" width="12.625" style="23" customWidth="1"/>
    <col min="5666" max="5666" width="0" style="23" hidden="1" customWidth="1"/>
    <col min="5667" max="5667" width="3.875" style="23" customWidth="1"/>
    <col min="5668" max="5683" width="0" style="23" hidden="1" customWidth="1"/>
    <col min="5684" max="5684" width="1.75" style="23" customWidth="1"/>
    <col min="5685" max="5688" width="3.875" style="23" customWidth="1"/>
    <col min="5689" max="5689" width="0" style="23" hidden="1" customWidth="1"/>
    <col min="5690" max="5691" width="1.875" style="23" customWidth="1"/>
    <col min="5692" max="5692" width="0" style="23" hidden="1" customWidth="1"/>
    <col min="5693" max="5701" width="3.875" style="23" customWidth="1"/>
    <col min="5702" max="5702" width="0" style="23" hidden="1" customWidth="1"/>
    <col min="5703" max="5704" width="1.875" style="23" customWidth="1"/>
    <col min="5705" max="5705" width="0" style="23" hidden="1" customWidth="1"/>
    <col min="5706" max="5709" width="3.875" style="23" customWidth="1"/>
    <col min="5710" max="5710" width="1.875" style="23" customWidth="1"/>
    <col min="5711" max="5773" width="0" style="23" hidden="1" customWidth="1"/>
    <col min="5774" max="5888" width="9" style="23"/>
    <col min="5889" max="5892" width="3.875" style="23" customWidth="1"/>
    <col min="5893" max="5893" width="0" style="23" hidden="1" customWidth="1"/>
    <col min="5894" max="5894" width="3.875" style="23" customWidth="1"/>
    <col min="5895" max="5895" width="0" style="23" hidden="1" customWidth="1"/>
    <col min="5896" max="5896" width="3.875" style="23" customWidth="1"/>
    <col min="5897" max="5897" width="0" style="23" hidden="1" customWidth="1"/>
    <col min="5898" max="5899" width="3.875" style="23" customWidth="1"/>
    <col min="5900" max="5900" width="0" style="23" hidden="1" customWidth="1"/>
    <col min="5901" max="5901" width="3.875" style="23" customWidth="1"/>
    <col min="5902" max="5902" width="0" style="23" hidden="1" customWidth="1"/>
    <col min="5903" max="5903" width="3.875" style="23" customWidth="1"/>
    <col min="5904" max="5904" width="3.75" style="23" customWidth="1"/>
    <col min="5905" max="5905" width="0" style="23" hidden="1" customWidth="1"/>
    <col min="5906" max="5906" width="3.875" style="23" customWidth="1"/>
    <col min="5907" max="5907" width="0" style="23" hidden="1" customWidth="1"/>
    <col min="5908" max="5909" width="3.875" style="23" customWidth="1"/>
    <col min="5910" max="5910" width="0" style="23" hidden="1" customWidth="1"/>
    <col min="5911" max="5911" width="3.875" style="23" customWidth="1"/>
    <col min="5912" max="5912" width="0" style="23" hidden="1" customWidth="1"/>
    <col min="5913" max="5919" width="3.875" style="23" customWidth="1"/>
    <col min="5920" max="5920" width="13.5" style="23" customWidth="1"/>
    <col min="5921" max="5921" width="12.625" style="23" customWidth="1"/>
    <col min="5922" max="5922" width="0" style="23" hidden="1" customWidth="1"/>
    <col min="5923" max="5923" width="3.875" style="23" customWidth="1"/>
    <col min="5924" max="5939" width="0" style="23" hidden="1" customWidth="1"/>
    <col min="5940" max="5940" width="1.75" style="23" customWidth="1"/>
    <col min="5941" max="5944" width="3.875" style="23" customWidth="1"/>
    <col min="5945" max="5945" width="0" style="23" hidden="1" customWidth="1"/>
    <col min="5946" max="5947" width="1.875" style="23" customWidth="1"/>
    <col min="5948" max="5948" width="0" style="23" hidden="1" customWidth="1"/>
    <col min="5949" max="5957" width="3.875" style="23" customWidth="1"/>
    <col min="5958" max="5958" width="0" style="23" hidden="1" customWidth="1"/>
    <col min="5959" max="5960" width="1.875" style="23" customWidth="1"/>
    <col min="5961" max="5961" width="0" style="23" hidden="1" customWidth="1"/>
    <col min="5962" max="5965" width="3.875" style="23" customWidth="1"/>
    <col min="5966" max="5966" width="1.875" style="23" customWidth="1"/>
    <col min="5967" max="6029" width="0" style="23" hidden="1" customWidth="1"/>
    <col min="6030" max="6144" width="9" style="23"/>
    <col min="6145" max="6148" width="3.875" style="23" customWidth="1"/>
    <col min="6149" max="6149" width="0" style="23" hidden="1" customWidth="1"/>
    <col min="6150" max="6150" width="3.875" style="23" customWidth="1"/>
    <col min="6151" max="6151" width="0" style="23" hidden="1" customWidth="1"/>
    <col min="6152" max="6152" width="3.875" style="23" customWidth="1"/>
    <col min="6153" max="6153" width="0" style="23" hidden="1" customWidth="1"/>
    <col min="6154" max="6155" width="3.875" style="23" customWidth="1"/>
    <col min="6156" max="6156" width="0" style="23" hidden="1" customWidth="1"/>
    <col min="6157" max="6157" width="3.875" style="23" customWidth="1"/>
    <col min="6158" max="6158" width="0" style="23" hidden="1" customWidth="1"/>
    <col min="6159" max="6159" width="3.875" style="23" customWidth="1"/>
    <col min="6160" max="6160" width="3.75" style="23" customWidth="1"/>
    <col min="6161" max="6161" width="0" style="23" hidden="1" customWidth="1"/>
    <col min="6162" max="6162" width="3.875" style="23" customWidth="1"/>
    <col min="6163" max="6163" width="0" style="23" hidden="1" customWidth="1"/>
    <col min="6164" max="6165" width="3.875" style="23" customWidth="1"/>
    <col min="6166" max="6166" width="0" style="23" hidden="1" customWidth="1"/>
    <col min="6167" max="6167" width="3.875" style="23" customWidth="1"/>
    <col min="6168" max="6168" width="0" style="23" hidden="1" customWidth="1"/>
    <col min="6169" max="6175" width="3.875" style="23" customWidth="1"/>
    <col min="6176" max="6176" width="13.5" style="23" customWidth="1"/>
    <col min="6177" max="6177" width="12.625" style="23" customWidth="1"/>
    <col min="6178" max="6178" width="0" style="23" hidden="1" customWidth="1"/>
    <col min="6179" max="6179" width="3.875" style="23" customWidth="1"/>
    <col min="6180" max="6195" width="0" style="23" hidden="1" customWidth="1"/>
    <col min="6196" max="6196" width="1.75" style="23" customWidth="1"/>
    <col min="6197" max="6200" width="3.875" style="23" customWidth="1"/>
    <col min="6201" max="6201" width="0" style="23" hidden="1" customWidth="1"/>
    <col min="6202" max="6203" width="1.875" style="23" customWidth="1"/>
    <col min="6204" max="6204" width="0" style="23" hidden="1" customWidth="1"/>
    <col min="6205" max="6213" width="3.875" style="23" customWidth="1"/>
    <col min="6214" max="6214" width="0" style="23" hidden="1" customWidth="1"/>
    <col min="6215" max="6216" width="1.875" style="23" customWidth="1"/>
    <col min="6217" max="6217" width="0" style="23" hidden="1" customWidth="1"/>
    <col min="6218" max="6221" width="3.875" style="23" customWidth="1"/>
    <col min="6222" max="6222" width="1.875" style="23" customWidth="1"/>
    <col min="6223" max="6285" width="0" style="23" hidden="1" customWidth="1"/>
    <col min="6286" max="6400" width="9" style="23"/>
    <col min="6401" max="6404" width="3.875" style="23" customWidth="1"/>
    <col min="6405" max="6405" width="0" style="23" hidden="1" customWidth="1"/>
    <col min="6406" max="6406" width="3.875" style="23" customWidth="1"/>
    <col min="6407" max="6407" width="0" style="23" hidden="1" customWidth="1"/>
    <col min="6408" max="6408" width="3.875" style="23" customWidth="1"/>
    <col min="6409" max="6409" width="0" style="23" hidden="1" customWidth="1"/>
    <col min="6410" max="6411" width="3.875" style="23" customWidth="1"/>
    <col min="6412" max="6412" width="0" style="23" hidden="1" customWidth="1"/>
    <col min="6413" max="6413" width="3.875" style="23" customWidth="1"/>
    <col min="6414" max="6414" width="0" style="23" hidden="1" customWidth="1"/>
    <col min="6415" max="6415" width="3.875" style="23" customWidth="1"/>
    <col min="6416" max="6416" width="3.75" style="23" customWidth="1"/>
    <col min="6417" max="6417" width="0" style="23" hidden="1" customWidth="1"/>
    <col min="6418" max="6418" width="3.875" style="23" customWidth="1"/>
    <col min="6419" max="6419" width="0" style="23" hidden="1" customWidth="1"/>
    <col min="6420" max="6421" width="3.875" style="23" customWidth="1"/>
    <col min="6422" max="6422" width="0" style="23" hidden="1" customWidth="1"/>
    <col min="6423" max="6423" width="3.875" style="23" customWidth="1"/>
    <col min="6424" max="6424" width="0" style="23" hidden="1" customWidth="1"/>
    <col min="6425" max="6431" width="3.875" style="23" customWidth="1"/>
    <col min="6432" max="6432" width="13.5" style="23" customWidth="1"/>
    <col min="6433" max="6433" width="12.625" style="23" customWidth="1"/>
    <col min="6434" max="6434" width="0" style="23" hidden="1" customWidth="1"/>
    <col min="6435" max="6435" width="3.875" style="23" customWidth="1"/>
    <col min="6436" max="6451" width="0" style="23" hidden="1" customWidth="1"/>
    <col min="6452" max="6452" width="1.75" style="23" customWidth="1"/>
    <col min="6453" max="6456" width="3.875" style="23" customWidth="1"/>
    <col min="6457" max="6457" width="0" style="23" hidden="1" customWidth="1"/>
    <col min="6458" max="6459" width="1.875" style="23" customWidth="1"/>
    <col min="6460" max="6460" width="0" style="23" hidden="1" customWidth="1"/>
    <col min="6461" max="6469" width="3.875" style="23" customWidth="1"/>
    <col min="6470" max="6470" width="0" style="23" hidden="1" customWidth="1"/>
    <col min="6471" max="6472" width="1.875" style="23" customWidth="1"/>
    <col min="6473" max="6473" width="0" style="23" hidden="1" customWidth="1"/>
    <col min="6474" max="6477" width="3.875" style="23" customWidth="1"/>
    <col min="6478" max="6478" width="1.875" style="23" customWidth="1"/>
    <col min="6479" max="6541" width="0" style="23" hidden="1" customWidth="1"/>
    <col min="6542" max="6656" width="9" style="23"/>
    <col min="6657" max="6660" width="3.875" style="23" customWidth="1"/>
    <col min="6661" max="6661" width="0" style="23" hidden="1" customWidth="1"/>
    <col min="6662" max="6662" width="3.875" style="23" customWidth="1"/>
    <col min="6663" max="6663" width="0" style="23" hidden="1" customWidth="1"/>
    <col min="6664" max="6664" width="3.875" style="23" customWidth="1"/>
    <col min="6665" max="6665" width="0" style="23" hidden="1" customWidth="1"/>
    <col min="6666" max="6667" width="3.875" style="23" customWidth="1"/>
    <col min="6668" max="6668" width="0" style="23" hidden="1" customWidth="1"/>
    <col min="6669" max="6669" width="3.875" style="23" customWidth="1"/>
    <col min="6670" max="6670" width="0" style="23" hidden="1" customWidth="1"/>
    <col min="6671" max="6671" width="3.875" style="23" customWidth="1"/>
    <col min="6672" max="6672" width="3.75" style="23" customWidth="1"/>
    <col min="6673" max="6673" width="0" style="23" hidden="1" customWidth="1"/>
    <col min="6674" max="6674" width="3.875" style="23" customWidth="1"/>
    <col min="6675" max="6675" width="0" style="23" hidden="1" customWidth="1"/>
    <col min="6676" max="6677" width="3.875" style="23" customWidth="1"/>
    <col min="6678" max="6678" width="0" style="23" hidden="1" customWidth="1"/>
    <col min="6679" max="6679" width="3.875" style="23" customWidth="1"/>
    <col min="6680" max="6680" width="0" style="23" hidden="1" customWidth="1"/>
    <col min="6681" max="6687" width="3.875" style="23" customWidth="1"/>
    <col min="6688" max="6688" width="13.5" style="23" customWidth="1"/>
    <col min="6689" max="6689" width="12.625" style="23" customWidth="1"/>
    <col min="6690" max="6690" width="0" style="23" hidden="1" customWidth="1"/>
    <col min="6691" max="6691" width="3.875" style="23" customWidth="1"/>
    <col min="6692" max="6707" width="0" style="23" hidden="1" customWidth="1"/>
    <col min="6708" max="6708" width="1.75" style="23" customWidth="1"/>
    <col min="6709" max="6712" width="3.875" style="23" customWidth="1"/>
    <col min="6713" max="6713" width="0" style="23" hidden="1" customWidth="1"/>
    <col min="6714" max="6715" width="1.875" style="23" customWidth="1"/>
    <col min="6716" max="6716" width="0" style="23" hidden="1" customWidth="1"/>
    <col min="6717" max="6725" width="3.875" style="23" customWidth="1"/>
    <col min="6726" max="6726" width="0" style="23" hidden="1" customWidth="1"/>
    <col min="6727" max="6728" width="1.875" style="23" customWidth="1"/>
    <col min="6729" max="6729" width="0" style="23" hidden="1" customWidth="1"/>
    <col min="6730" max="6733" width="3.875" style="23" customWidth="1"/>
    <col min="6734" max="6734" width="1.875" style="23" customWidth="1"/>
    <col min="6735" max="6797" width="0" style="23" hidden="1" customWidth="1"/>
    <col min="6798" max="6912" width="9" style="23"/>
    <col min="6913" max="6916" width="3.875" style="23" customWidth="1"/>
    <col min="6917" max="6917" width="0" style="23" hidden="1" customWidth="1"/>
    <col min="6918" max="6918" width="3.875" style="23" customWidth="1"/>
    <col min="6919" max="6919" width="0" style="23" hidden="1" customWidth="1"/>
    <col min="6920" max="6920" width="3.875" style="23" customWidth="1"/>
    <col min="6921" max="6921" width="0" style="23" hidden="1" customWidth="1"/>
    <col min="6922" max="6923" width="3.875" style="23" customWidth="1"/>
    <col min="6924" max="6924" width="0" style="23" hidden="1" customWidth="1"/>
    <col min="6925" max="6925" width="3.875" style="23" customWidth="1"/>
    <col min="6926" max="6926" width="0" style="23" hidden="1" customWidth="1"/>
    <col min="6927" max="6927" width="3.875" style="23" customWidth="1"/>
    <col min="6928" max="6928" width="3.75" style="23" customWidth="1"/>
    <col min="6929" max="6929" width="0" style="23" hidden="1" customWidth="1"/>
    <col min="6930" max="6930" width="3.875" style="23" customWidth="1"/>
    <col min="6931" max="6931" width="0" style="23" hidden="1" customWidth="1"/>
    <col min="6932" max="6933" width="3.875" style="23" customWidth="1"/>
    <col min="6934" max="6934" width="0" style="23" hidden="1" customWidth="1"/>
    <col min="6935" max="6935" width="3.875" style="23" customWidth="1"/>
    <col min="6936" max="6936" width="0" style="23" hidden="1" customWidth="1"/>
    <col min="6937" max="6943" width="3.875" style="23" customWidth="1"/>
    <col min="6944" max="6944" width="13.5" style="23" customWidth="1"/>
    <col min="6945" max="6945" width="12.625" style="23" customWidth="1"/>
    <col min="6946" max="6946" width="0" style="23" hidden="1" customWidth="1"/>
    <col min="6947" max="6947" width="3.875" style="23" customWidth="1"/>
    <col min="6948" max="6963" width="0" style="23" hidden="1" customWidth="1"/>
    <col min="6964" max="6964" width="1.75" style="23" customWidth="1"/>
    <col min="6965" max="6968" width="3.875" style="23" customWidth="1"/>
    <col min="6969" max="6969" width="0" style="23" hidden="1" customWidth="1"/>
    <col min="6970" max="6971" width="1.875" style="23" customWidth="1"/>
    <col min="6972" max="6972" width="0" style="23" hidden="1" customWidth="1"/>
    <col min="6973" max="6981" width="3.875" style="23" customWidth="1"/>
    <col min="6982" max="6982" width="0" style="23" hidden="1" customWidth="1"/>
    <col min="6983" max="6984" width="1.875" style="23" customWidth="1"/>
    <col min="6985" max="6985" width="0" style="23" hidden="1" customWidth="1"/>
    <col min="6986" max="6989" width="3.875" style="23" customWidth="1"/>
    <col min="6990" max="6990" width="1.875" style="23" customWidth="1"/>
    <col min="6991" max="7053" width="0" style="23" hidden="1" customWidth="1"/>
    <col min="7054" max="7168" width="9" style="23"/>
    <col min="7169" max="7172" width="3.875" style="23" customWidth="1"/>
    <col min="7173" max="7173" width="0" style="23" hidden="1" customWidth="1"/>
    <col min="7174" max="7174" width="3.875" style="23" customWidth="1"/>
    <col min="7175" max="7175" width="0" style="23" hidden="1" customWidth="1"/>
    <col min="7176" max="7176" width="3.875" style="23" customWidth="1"/>
    <col min="7177" max="7177" width="0" style="23" hidden="1" customWidth="1"/>
    <col min="7178" max="7179" width="3.875" style="23" customWidth="1"/>
    <col min="7180" max="7180" width="0" style="23" hidden="1" customWidth="1"/>
    <col min="7181" max="7181" width="3.875" style="23" customWidth="1"/>
    <col min="7182" max="7182" width="0" style="23" hidden="1" customWidth="1"/>
    <col min="7183" max="7183" width="3.875" style="23" customWidth="1"/>
    <col min="7184" max="7184" width="3.75" style="23" customWidth="1"/>
    <col min="7185" max="7185" width="0" style="23" hidden="1" customWidth="1"/>
    <col min="7186" max="7186" width="3.875" style="23" customWidth="1"/>
    <col min="7187" max="7187" width="0" style="23" hidden="1" customWidth="1"/>
    <col min="7188" max="7189" width="3.875" style="23" customWidth="1"/>
    <col min="7190" max="7190" width="0" style="23" hidden="1" customWidth="1"/>
    <col min="7191" max="7191" width="3.875" style="23" customWidth="1"/>
    <col min="7192" max="7192" width="0" style="23" hidden="1" customWidth="1"/>
    <col min="7193" max="7199" width="3.875" style="23" customWidth="1"/>
    <col min="7200" max="7200" width="13.5" style="23" customWidth="1"/>
    <col min="7201" max="7201" width="12.625" style="23" customWidth="1"/>
    <col min="7202" max="7202" width="0" style="23" hidden="1" customWidth="1"/>
    <col min="7203" max="7203" width="3.875" style="23" customWidth="1"/>
    <col min="7204" max="7219" width="0" style="23" hidden="1" customWidth="1"/>
    <col min="7220" max="7220" width="1.75" style="23" customWidth="1"/>
    <col min="7221" max="7224" width="3.875" style="23" customWidth="1"/>
    <col min="7225" max="7225" width="0" style="23" hidden="1" customWidth="1"/>
    <col min="7226" max="7227" width="1.875" style="23" customWidth="1"/>
    <col min="7228" max="7228" width="0" style="23" hidden="1" customWidth="1"/>
    <col min="7229" max="7237" width="3.875" style="23" customWidth="1"/>
    <col min="7238" max="7238" width="0" style="23" hidden="1" customWidth="1"/>
    <col min="7239" max="7240" width="1.875" style="23" customWidth="1"/>
    <col min="7241" max="7241" width="0" style="23" hidden="1" customWidth="1"/>
    <col min="7242" max="7245" width="3.875" style="23" customWidth="1"/>
    <col min="7246" max="7246" width="1.875" style="23" customWidth="1"/>
    <col min="7247" max="7309" width="0" style="23" hidden="1" customWidth="1"/>
    <col min="7310" max="7424" width="9" style="23"/>
    <col min="7425" max="7428" width="3.875" style="23" customWidth="1"/>
    <col min="7429" max="7429" width="0" style="23" hidden="1" customWidth="1"/>
    <col min="7430" max="7430" width="3.875" style="23" customWidth="1"/>
    <col min="7431" max="7431" width="0" style="23" hidden="1" customWidth="1"/>
    <col min="7432" max="7432" width="3.875" style="23" customWidth="1"/>
    <col min="7433" max="7433" width="0" style="23" hidden="1" customWidth="1"/>
    <col min="7434" max="7435" width="3.875" style="23" customWidth="1"/>
    <col min="7436" max="7436" width="0" style="23" hidden="1" customWidth="1"/>
    <col min="7437" max="7437" width="3.875" style="23" customWidth="1"/>
    <col min="7438" max="7438" width="0" style="23" hidden="1" customWidth="1"/>
    <col min="7439" max="7439" width="3.875" style="23" customWidth="1"/>
    <col min="7440" max="7440" width="3.75" style="23" customWidth="1"/>
    <col min="7441" max="7441" width="0" style="23" hidden="1" customWidth="1"/>
    <col min="7442" max="7442" width="3.875" style="23" customWidth="1"/>
    <col min="7443" max="7443" width="0" style="23" hidden="1" customWidth="1"/>
    <col min="7444" max="7445" width="3.875" style="23" customWidth="1"/>
    <col min="7446" max="7446" width="0" style="23" hidden="1" customWidth="1"/>
    <col min="7447" max="7447" width="3.875" style="23" customWidth="1"/>
    <col min="7448" max="7448" width="0" style="23" hidden="1" customWidth="1"/>
    <col min="7449" max="7455" width="3.875" style="23" customWidth="1"/>
    <col min="7456" max="7456" width="13.5" style="23" customWidth="1"/>
    <col min="7457" max="7457" width="12.625" style="23" customWidth="1"/>
    <col min="7458" max="7458" width="0" style="23" hidden="1" customWidth="1"/>
    <col min="7459" max="7459" width="3.875" style="23" customWidth="1"/>
    <col min="7460" max="7475" width="0" style="23" hidden="1" customWidth="1"/>
    <col min="7476" max="7476" width="1.75" style="23" customWidth="1"/>
    <col min="7477" max="7480" width="3.875" style="23" customWidth="1"/>
    <col min="7481" max="7481" width="0" style="23" hidden="1" customWidth="1"/>
    <col min="7482" max="7483" width="1.875" style="23" customWidth="1"/>
    <col min="7484" max="7484" width="0" style="23" hidden="1" customWidth="1"/>
    <col min="7485" max="7493" width="3.875" style="23" customWidth="1"/>
    <col min="7494" max="7494" width="0" style="23" hidden="1" customWidth="1"/>
    <col min="7495" max="7496" width="1.875" style="23" customWidth="1"/>
    <col min="7497" max="7497" width="0" style="23" hidden="1" customWidth="1"/>
    <col min="7498" max="7501" width="3.875" style="23" customWidth="1"/>
    <col min="7502" max="7502" width="1.875" style="23" customWidth="1"/>
    <col min="7503" max="7565" width="0" style="23" hidden="1" customWidth="1"/>
    <col min="7566" max="7680" width="9" style="23"/>
    <col min="7681" max="7684" width="3.875" style="23" customWidth="1"/>
    <col min="7685" max="7685" width="0" style="23" hidden="1" customWidth="1"/>
    <col min="7686" max="7686" width="3.875" style="23" customWidth="1"/>
    <col min="7687" max="7687" width="0" style="23" hidden="1" customWidth="1"/>
    <col min="7688" max="7688" width="3.875" style="23" customWidth="1"/>
    <col min="7689" max="7689" width="0" style="23" hidden="1" customWidth="1"/>
    <col min="7690" max="7691" width="3.875" style="23" customWidth="1"/>
    <col min="7692" max="7692" width="0" style="23" hidden="1" customWidth="1"/>
    <col min="7693" max="7693" width="3.875" style="23" customWidth="1"/>
    <col min="7694" max="7694" width="0" style="23" hidden="1" customWidth="1"/>
    <col min="7695" max="7695" width="3.875" style="23" customWidth="1"/>
    <col min="7696" max="7696" width="3.75" style="23" customWidth="1"/>
    <col min="7697" max="7697" width="0" style="23" hidden="1" customWidth="1"/>
    <col min="7698" max="7698" width="3.875" style="23" customWidth="1"/>
    <col min="7699" max="7699" width="0" style="23" hidden="1" customWidth="1"/>
    <col min="7700" max="7701" width="3.875" style="23" customWidth="1"/>
    <col min="7702" max="7702" width="0" style="23" hidden="1" customWidth="1"/>
    <col min="7703" max="7703" width="3.875" style="23" customWidth="1"/>
    <col min="7704" max="7704" width="0" style="23" hidden="1" customWidth="1"/>
    <col min="7705" max="7711" width="3.875" style="23" customWidth="1"/>
    <col min="7712" max="7712" width="13.5" style="23" customWidth="1"/>
    <col min="7713" max="7713" width="12.625" style="23" customWidth="1"/>
    <col min="7714" max="7714" width="0" style="23" hidden="1" customWidth="1"/>
    <col min="7715" max="7715" width="3.875" style="23" customWidth="1"/>
    <col min="7716" max="7731" width="0" style="23" hidden="1" customWidth="1"/>
    <col min="7732" max="7732" width="1.75" style="23" customWidth="1"/>
    <col min="7733" max="7736" width="3.875" style="23" customWidth="1"/>
    <col min="7737" max="7737" width="0" style="23" hidden="1" customWidth="1"/>
    <col min="7738" max="7739" width="1.875" style="23" customWidth="1"/>
    <col min="7740" max="7740" width="0" style="23" hidden="1" customWidth="1"/>
    <col min="7741" max="7749" width="3.875" style="23" customWidth="1"/>
    <col min="7750" max="7750" width="0" style="23" hidden="1" customWidth="1"/>
    <col min="7751" max="7752" width="1.875" style="23" customWidth="1"/>
    <col min="7753" max="7753" width="0" style="23" hidden="1" customWidth="1"/>
    <col min="7754" max="7757" width="3.875" style="23" customWidth="1"/>
    <col min="7758" max="7758" width="1.875" style="23" customWidth="1"/>
    <col min="7759" max="7821" width="0" style="23" hidden="1" customWidth="1"/>
    <col min="7822" max="7936" width="9" style="23"/>
    <col min="7937" max="7940" width="3.875" style="23" customWidth="1"/>
    <col min="7941" max="7941" width="0" style="23" hidden="1" customWidth="1"/>
    <col min="7942" max="7942" width="3.875" style="23" customWidth="1"/>
    <col min="7943" max="7943" width="0" style="23" hidden="1" customWidth="1"/>
    <col min="7944" max="7944" width="3.875" style="23" customWidth="1"/>
    <col min="7945" max="7945" width="0" style="23" hidden="1" customWidth="1"/>
    <col min="7946" max="7947" width="3.875" style="23" customWidth="1"/>
    <col min="7948" max="7948" width="0" style="23" hidden="1" customWidth="1"/>
    <col min="7949" max="7949" width="3.875" style="23" customWidth="1"/>
    <col min="7950" max="7950" width="0" style="23" hidden="1" customWidth="1"/>
    <col min="7951" max="7951" width="3.875" style="23" customWidth="1"/>
    <col min="7952" max="7952" width="3.75" style="23" customWidth="1"/>
    <col min="7953" max="7953" width="0" style="23" hidden="1" customWidth="1"/>
    <col min="7954" max="7954" width="3.875" style="23" customWidth="1"/>
    <col min="7955" max="7955" width="0" style="23" hidden="1" customWidth="1"/>
    <col min="7956" max="7957" width="3.875" style="23" customWidth="1"/>
    <col min="7958" max="7958" width="0" style="23" hidden="1" customWidth="1"/>
    <col min="7959" max="7959" width="3.875" style="23" customWidth="1"/>
    <col min="7960" max="7960" width="0" style="23" hidden="1" customWidth="1"/>
    <col min="7961" max="7967" width="3.875" style="23" customWidth="1"/>
    <col min="7968" max="7968" width="13.5" style="23" customWidth="1"/>
    <col min="7969" max="7969" width="12.625" style="23" customWidth="1"/>
    <col min="7970" max="7970" width="0" style="23" hidden="1" customWidth="1"/>
    <col min="7971" max="7971" width="3.875" style="23" customWidth="1"/>
    <col min="7972" max="7987" width="0" style="23" hidden="1" customWidth="1"/>
    <col min="7988" max="7988" width="1.75" style="23" customWidth="1"/>
    <col min="7989" max="7992" width="3.875" style="23" customWidth="1"/>
    <col min="7993" max="7993" width="0" style="23" hidden="1" customWidth="1"/>
    <col min="7994" max="7995" width="1.875" style="23" customWidth="1"/>
    <col min="7996" max="7996" width="0" style="23" hidden="1" customWidth="1"/>
    <col min="7997" max="8005" width="3.875" style="23" customWidth="1"/>
    <col min="8006" max="8006" width="0" style="23" hidden="1" customWidth="1"/>
    <col min="8007" max="8008" width="1.875" style="23" customWidth="1"/>
    <col min="8009" max="8009" width="0" style="23" hidden="1" customWidth="1"/>
    <col min="8010" max="8013" width="3.875" style="23" customWidth="1"/>
    <col min="8014" max="8014" width="1.875" style="23" customWidth="1"/>
    <col min="8015" max="8077" width="0" style="23" hidden="1" customWidth="1"/>
    <col min="8078" max="8192" width="9" style="23"/>
    <col min="8193" max="8196" width="3.875" style="23" customWidth="1"/>
    <col min="8197" max="8197" width="0" style="23" hidden="1" customWidth="1"/>
    <col min="8198" max="8198" width="3.875" style="23" customWidth="1"/>
    <col min="8199" max="8199" width="0" style="23" hidden="1" customWidth="1"/>
    <col min="8200" max="8200" width="3.875" style="23" customWidth="1"/>
    <col min="8201" max="8201" width="0" style="23" hidden="1" customWidth="1"/>
    <col min="8202" max="8203" width="3.875" style="23" customWidth="1"/>
    <col min="8204" max="8204" width="0" style="23" hidden="1" customWidth="1"/>
    <col min="8205" max="8205" width="3.875" style="23" customWidth="1"/>
    <col min="8206" max="8206" width="0" style="23" hidden="1" customWidth="1"/>
    <col min="8207" max="8207" width="3.875" style="23" customWidth="1"/>
    <col min="8208" max="8208" width="3.75" style="23" customWidth="1"/>
    <col min="8209" max="8209" width="0" style="23" hidden="1" customWidth="1"/>
    <col min="8210" max="8210" width="3.875" style="23" customWidth="1"/>
    <col min="8211" max="8211" width="0" style="23" hidden="1" customWidth="1"/>
    <col min="8212" max="8213" width="3.875" style="23" customWidth="1"/>
    <col min="8214" max="8214" width="0" style="23" hidden="1" customWidth="1"/>
    <col min="8215" max="8215" width="3.875" style="23" customWidth="1"/>
    <col min="8216" max="8216" width="0" style="23" hidden="1" customWidth="1"/>
    <col min="8217" max="8223" width="3.875" style="23" customWidth="1"/>
    <col min="8224" max="8224" width="13.5" style="23" customWidth="1"/>
    <col min="8225" max="8225" width="12.625" style="23" customWidth="1"/>
    <col min="8226" max="8226" width="0" style="23" hidden="1" customWidth="1"/>
    <col min="8227" max="8227" width="3.875" style="23" customWidth="1"/>
    <col min="8228" max="8243" width="0" style="23" hidden="1" customWidth="1"/>
    <col min="8244" max="8244" width="1.75" style="23" customWidth="1"/>
    <col min="8245" max="8248" width="3.875" style="23" customWidth="1"/>
    <col min="8249" max="8249" width="0" style="23" hidden="1" customWidth="1"/>
    <col min="8250" max="8251" width="1.875" style="23" customWidth="1"/>
    <col min="8252" max="8252" width="0" style="23" hidden="1" customWidth="1"/>
    <col min="8253" max="8261" width="3.875" style="23" customWidth="1"/>
    <col min="8262" max="8262" width="0" style="23" hidden="1" customWidth="1"/>
    <col min="8263" max="8264" width="1.875" style="23" customWidth="1"/>
    <col min="8265" max="8265" width="0" style="23" hidden="1" customWidth="1"/>
    <col min="8266" max="8269" width="3.875" style="23" customWidth="1"/>
    <col min="8270" max="8270" width="1.875" style="23" customWidth="1"/>
    <col min="8271" max="8333" width="0" style="23" hidden="1" customWidth="1"/>
    <col min="8334" max="8448" width="9" style="23"/>
    <col min="8449" max="8452" width="3.875" style="23" customWidth="1"/>
    <col min="8453" max="8453" width="0" style="23" hidden="1" customWidth="1"/>
    <col min="8454" max="8454" width="3.875" style="23" customWidth="1"/>
    <col min="8455" max="8455" width="0" style="23" hidden="1" customWidth="1"/>
    <col min="8456" max="8456" width="3.875" style="23" customWidth="1"/>
    <col min="8457" max="8457" width="0" style="23" hidden="1" customWidth="1"/>
    <col min="8458" max="8459" width="3.875" style="23" customWidth="1"/>
    <col min="8460" max="8460" width="0" style="23" hidden="1" customWidth="1"/>
    <col min="8461" max="8461" width="3.875" style="23" customWidth="1"/>
    <col min="8462" max="8462" width="0" style="23" hidden="1" customWidth="1"/>
    <col min="8463" max="8463" width="3.875" style="23" customWidth="1"/>
    <col min="8464" max="8464" width="3.75" style="23" customWidth="1"/>
    <col min="8465" max="8465" width="0" style="23" hidden="1" customWidth="1"/>
    <col min="8466" max="8466" width="3.875" style="23" customWidth="1"/>
    <col min="8467" max="8467" width="0" style="23" hidden="1" customWidth="1"/>
    <col min="8468" max="8469" width="3.875" style="23" customWidth="1"/>
    <col min="8470" max="8470" width="0" style="23" hidden="1" customWidth="1"/>
    <col min="8471" max="8471" width="3.875" style="23" customWidth="1"/>
    <col min="8472" max="8472" width="0" style="23" hidden="1" customWidth="1"/>
    <col min="8473" max="8479" width="3.875" style="23" customWidth="1"/>
    <col min="8480" max="8480" width="13.5" style="23" customWidth="1"/>
    <col min="8481" max="8481" width="12.625" style="23" customWidth="1"/>
    <col min="8482" max="8482" width="0" style="23" hidden="1" customWidth="1"/>
    <col min="8483" max="8483" width="3.875" style="23" customWidth="1"/>
    <col min="8484" max="8499" width="0" style="23" hidden="1" customWidth="1"/>
    <col min="8500" max="8500" width="1.75" style="23" customWidth="1"/>
    <col min="8501" max="8504" width="3.875" style="23" customWidth="1"/>
    <col min="8505" max="8505" width="0" style="23" hidden="1" customWidth="1"/>
    <col min="8506" max="8507" width="1.875" style="23" customWidth="1"/>
    <col min="8508" max="8508" width="0" style="23" hidden="1" customWidth="1"/>
    <col min="8509" max="8517" width="3.875" style="23" customWidth="1"/>
    <col min="8518" max="8518" width="0" style="23" hidden="1" customWidth="1"/>
    <col min="8519" max="8520" width="1.875" style="23" customWidth="1"/>
    <col min="8521" max="8521" width="0" style="23" hidden="1" customWidth="1"/>
    <col min="8522" max="8525" width="3.875" style="23" customWidth="1"/>
    <col min="8526" max="8526" width="1.875" style="23" customWidth="1"/>
    <col min="8527" max="8589" width="0" style="23" hidden="1" customWidth="1"/>
    <col min="8590" max="8704" width="9" style="23"/>
    <col min="8705" max="8708" width="3.875" style="23" customWidth="1"/>
    <col min="8709" max="8709" width="0" style="23" hidden="1" customWidth="1"/>
    <col min="8710" max="8710" width="3.875" style="23" customWidth="1"/>
    <col min="8711" max="8711" width="0" style="23" hidden="1" customWidth="1"/>
    <col min="8712" max="8712" width="3.875" style="23" customWidth="1"/>
    <col min="8713" max="8713" width="0" style="23" hidden="1" customWidth="1"/>
    <col min="8714" max="8715" width="3.875" style="23" customWidth="1"/>
    <col min="8716" max="8716" width="0" style="23" hidden="1" customWidth="1"/>
    <col min="8717" max="8717" width="3.875" style="23" customWidth="1"/>
    <col min="8718" max="8718" width="0" style="23" hidden="1" customWidth="1"/>
    <col min="8719" max="8719" width="3.875" style="23" customWidth="1"/>
    <col min="8720" max="8720" width="3.75" style="23" customWidth="1"/>
    <col min="8721" max="8721" width="0" style="23" hidden="1" customWidth="1"/>
    <col min="8722" max="8722" width="3.875" style="23" customWidth="1"/>
    <col min="8723" max="8723" width="0" style="23" hidden="1" customWidth="1"/>
    <col min="8724" max="8725" width="3.875" style="23" customWidth="1"/>
    <col min="8726" max="8726" width="0" style="23" hidden="1" customWidth="1"/>
    <col min="8727" max="8727" width="3.875" style="23" customWidth="1"/>
    <col min="8728" max="8728" width="0" style="23" hidden="1" customWidth="1"/>
    <col min="8729" max="8735" width="3.875" style="23" customWidth="1"/>
    <col min="8736" max="8736" width="13.5" style="23" customWidth="1"/>
    <col min="8737" max="8737" width="12.625" style="23" customWidth="1"/>
    <col min="8738" max="8738" width="0" style="23" hidden="1" customWidth="1"/>
    <col min="8739" max="8739" width="3.875" style="23" customWidth="1"/>
    <col min="8740" max="8755" width="0" style="23" hidden="1" customWidth="1"/>
    <col min="8756" max="8756" width="1.75" style="23" customWidth="1"/>
    <col min="8757" max="8760" width="3.875" style="23" customWidth="1"/>
    <col min="8761" max="8761" width="0" style="23" hidden="1" customWidth="1"/>
    <col min="8762" max="8763" width="1.875" style="23" customWidth="1"/>
    <col min="8764" max="8764" width="0" style="23" hidden="1" customWidth="1"/>
    <col min="8765" max="8773" width="3.875" style="23" customWidth="1"/>
    <col min="8774" max="8774" width="0" style="23" hidden="1" customWidth="1"/>
    <col min="8775" max="8776" width="1.875" style="23" customWidth="1"/>
    <col min="8777" max="8777" width="0" style="23" hidden="1" customWidth="1"/>
    <col min="8778" max="8781" width="3.875" style="23" customWidth="1"/>
    <col min="8782" max="8782" width="1.875" style="23" customWidth="1"/>
    <col min="8783" max="8845" width="0" style="23" hidden="1" customWidth="1"/>
    <col min="8846" max="8960" width="9" style="23"/>
    <col min="8961" max="8964" width="3.875" style="23" customWidth="1"/>
    <col min="8965" max="8965" width="0" style="23" hidden="1" customWidth="1"/>
    <col min="8966" max="8966" width="3.875" style="23" customWidth="1"/>
    <col min="8967" max="8967" width="0" style="23" hidden="1" customWidth="1"/>
    <col min="8968" max="8968" width="3.875" style="23" customWidth="1"/>
    <col min="8969" max="8969" width="0" style="23" hidden="1" customWidth="1"/>
    <col min="8970" max="8971" width="3.875" style="23" customWidth="1"/>
    <col min="8972" max="8972" width="0" style="23" hidden="1" customWidth="1"/>
    <col min="8973" max="8973" width="3.875" style="23" customWidth="1"/>
    <col min="8974" max="8974" width="0" style="23" hidden="1" customWidth="1"/>
    <col min="8975" max="8975" width="3.875" style="23" customWidth="1"/>
    <col min="8976" max="8976" width="3.75" style="23" customWidth="1"/>
    <col min="8977" max="8977" width="0" style="23" hidden="1" customWidth="1"/>
    <col min="8978" max="8978" width="3.875" style="23" customWidth="1"/>
    <col min="8979" max="8979" width="0" style="23" hidden="1" customWidth="1"/>
    <col min="8980" max="8981" width="3.875" style="23" customWidth="1"/>
    <col min="8982" max="8982" width="0" style="23" hidden="1" customWidth="1"/>
    <col min="8983" max="8983" width="3.875" style="23" customWidth="1"/>
    <col min="8984" max="8984" width="0" style="23" hidden="1" customWidth="1"/>
    <col min="8985" max="8991" width="3.875" style="23" customWidth="1"/>
    <col min="8992" max="8992" width="13.5" style="23" customWidth="1"/>
    <col min="8993" max="8993" width="12.625" style="23" customWidth="1"/>
    <col min="8994" max="8994" width="0" style="23" hidden="1" customWidth="1"/>
    <col min="8995" max="8995" width="3.875" style="23" customWidth="1"/>
    <col min="8996" max="9011" width="0" style="23" hidden="1" customWidth="1"/>
    <col min="9012" max="9012" width="1.75" style="23" customWidth="1"/>
    <col min="9013" max="9016" width="3.875" style="23" customWidth="1"/>
    <col min="9017" max="9017" width="0" style="23" hidden="1" customWidth="1"/>
    <col min="9018" max="9019" width="1.875" style="23" customWidth="1"/>
    <col min="9020" max="9020" width="0" style="23" hidden="1" customWidth="1"/>
    <col min="9021" max="9029" width="3.875" style="23" customWidth="1"/>
    <col min="9030" max="9030" width="0" style="23" hidden="1" customWidth="1"/>
    <col min="9031" max="9032" width="1.875" style="23" customWidth="1"/>
    <col min="9033" max="9033" width="0" style="23" hidden="1" customWidth="1"/>
    <col min="9034" max="9037" width="3.875" style="23" customWidth="1"/>
    <col min="9038" max="9038" width="1.875" style="23" customWidth="1"/>
    <col min="9039" max="9101" width="0" style="23" hidden="1" customWidth="1"/>
    <col min="9102" max="9216" width="9" style="23"/>
    <col min="9217" max="9220" width="3.875" style="23" customWidth="1"/>
    <col min="9221" max="9221" width="0" style="23" hidden="1" customWidth="1"/>
    <col min="9222" max="9222" width="3.875" style="23" customWidth="1"/>
    <col min="9223" max="9223" width="0" style="23" hidden="1" customWidth="1"/>
    <col min="9224" max="9224" width="3.875" style="23" customWidth="1"/>
    <col min="9225" max="9225" width="0" style="23" hidden="1" customWidth="1"/>
    <col min="9226" max="9227" width="3.875" style="23" customWidth="1"/>
    <col min="9228" max="9228" width="0" style="23" hidden="1" customWidth="1"/>
    <col min="9229" max="9229" width="3.875" style="23" customWidth="1"/>
    <col min="9230" max="9230" width="0" style="23" hidden="1" customWidth="1"/>
    <col min="9231" max="9231" width="3.875" style="23" customWidth="1"/>
    <col min="9232" max="9232" width="3.75" style="23" customWidth="1"/>
    <col min="9233" max="9233" width="0" style="23" hidden="1" customWidth="1"/>
    <col min="9234" max="9234" width="3.875" style="23" customWidth="1"/>
    <col min="9235" max="9235" width="0" style="23" hidden="1" customWidth="1"/>
    <col min="9236" max="9237" width="3.875" style="23" customWidth="1"/>
    <col min="9238" max="9238" width="0" style="23" hidden="1" customWidth="1"/>
    <col min="9239" max="9239" width="3.875" style="23" customWidth="1"/>
    <col min="9240" max="9240" width="0" style="23" hidden="1" customWidth="1"/>
    <col min="9241" max="9247" width="3.875" style="23" customWidth="1"/>
    <col min="9248" max="9248" width="13.5" style="23" customWidth="1"/>
    <col min="9249" max="9249" width="12.625" style="23" customWidth="1"/>
    <col min="9250" max="9250" width="0" style="23" hidden="1" customWidth="1"/>
    <col min="9251" max="9251" width="3.875" style="23" customWidth="1"/>
    <col min="9252" max="9267" width="0" style="23" hidden="1" customWidth="1"/>
    <col min="9268" max="9268" width="1.75" style="23" customWidth="1"/>
    <col min="9269" max="9272" width="3.875" style="23" customWidth="1"/>
    <col min="9273" max="9273" width="0" style="23" hidden="1" customWidth="1"/>
    <col min="9274" max="9275" width="1.875" style="23" customWidth="1"/>
    <col min="9276" max="9276" width="0" style="23" hidden="1" customWidth="1"/>
    <col min="9277" max="9285" width="3.875" style="23" customWidth="1"/>
    <col min="9286" max="9286" width="0" style="23" hidden="1" customWidth="1"/>
    <col min="9287" max="9288" width="1.875" style="23" customWidth="1"/>
    <col min="9289" max="9289" width="0" style="23" hidden="1" customWidth="1"/>
    <col min="9290" max="9293" width="3.875" style="23" customWidth="1"/>
    <col min="9294" max="9294" width="1.875" style="23" customWidth="1"/>
    <col min="9295" max="9357" width="0" style="23" hidden="1" customWidth="1"/>
    <col min="9358" max="9472" width="9" style="23"/>
    <col min="9473" max="9476" width="3.875" style="23" customWidth="1"/>
    <col min="9477" max="9477" width="0" style="23" hidden="1" customWidth="1"/>
    <col min="9478" max="9478" width="3.875" style="23" customWidth="1"/>
    <col min="9479" max="9479" width="0" style="23" hidden="1" customWidth="1"/>
    <col min="9480" max="9480" width="3.875" style="23" customWidth="1"/>
    <col min="9481" max="9481" width="0" style="23" hidden="1" customWidth="1"/>
    <col min="9482" max="9483" width="3.875" style="23" customWidth="1"/>
    <col min="9484" max="9484" width="0" style="23" hidden="1" customWidth="1"/>
    <col min="9485" max="9485" width="3.875" style="23" customWidth="1"/>
    <col min="9486" max="9486" width="0" style="23" hidden="1" customWidth="1"/>
    <col min="9487" max="9487" width="3.875" style="23" customWidth="1"/>
    <col min="9488" max="9488" width="3.75" style="23" customWidth="1"/>
    <col min="9489" max="9489" width="0" style="23" hidden="1" customWidth="1"/>
    <col min="9490" max="9490" width="3.875" style="23" customWidth="1"/>
    <col min="9491" max="9491" width="0" style="23" hidden="1" customWidth="1"/>
    <col min="9492" max="9493" width="3.875" style="23" customWidth="1"/>
    <col min="9494" max="9494" width="0" style="23" hidden="1" customWidth="1"/>
    <col min="9495" max="9495" width="3.875" style="23" customWidth="1"/>
    <col min="9496" max="9496" width="0" style="23" hidden="1" customWidth="1"/>
    <col min="9497" max="9503" width="3.875" style="23" customWidth="1"/>
    <col min="9504" max="9504" width="13.5" style="23" customWidth="1"/>
    <col min="9505" max="9505" width="12.625" style="23" customWidth="1"/>
    <col min="9506" max="9506" width="0" style="23" hidden="1" customWidth="1"/>
    <col min="9507" max="9507" width="3.875" style="23" customWidth="1"/>
    <col min="9508" max="9523" width="0" style="23" hidden="1" customWidth="1"/>
    <col min="9524" max="9524" width="1.75" style="23" customWidth="1"/>
    <col min="9525" max="9528" width="3.875" style="23" customWidth="1"/>
    <col min="9529" max="9529" width="0" style="23" hidden="1" customWidth="1"/>
    <col min="9530" max="9531" width="1.875" style="23" customWidth="1"/>
    <col min="9532" max="9532" width="0" style="23" hidden="1" customWidth="1"/>
    <col min="9533" max="9541" width="3.875" style="23" customWidth="1"/>
    <col min="9542" max="9542" width="0" style="23" hidden="1" customWidth="1"/>
    <col min="9543" max="9544" width="1.875" style="23" customWidth="1"/>
    <col min="9545" max="9545" width="0" style="23" hidden="1" customWidth="1"/>
    <col min="9546" max="9549" width="3.875" style="23" customWidth="1"/>
    <col min="9550" max="9550" width="1.875" style="23" customWidth="1"/>
    <col min="9551" max="9613" width="0" style="23" hidden="1" customWidth="1"/>
    <col min="9614" max="9728" width="9" style="23"/>
    <col min="9729" max="9732" width="3.875" style="23" customWidth="1"/>
    <col min="9733" max="9733" width="0" style="23" hidden="1" customWidth="1"/>
    <col min="9734" max="9734" width="3.875" style="23" customWidth="1"/>
    <col min="9735" max="9735" width="0" style="23" hidden="1" customWidth="1"/>
    <col min="9736" max="9736" width="3.875" style="23" customWidth="1"/>
    <col min="9737" max="9737" width="0" style="23" hidden="1" customWidth="1"/>
    <col min="9738" max="9739" width="3.875" style="23" customWidth="1"/>
    <col min="9740" max="9740" width="0" style="23" hidden="1" customWidth="1"/>
    <col min="9741" max="9741" width="3.875" style="23" customWidth="1"/>
    <col min="9742" max="9742" width="0" style="23" hidden="1" customWidth="1"/>
    <col min="9743" max="9743" width="3.875" style="23" customWidth="1"/>
    <col min="9744" max="9744" width="3.75" style="23" customWidth="1"/>
    <col min="9745" max="9745" width="0" style="23" hidden="1" customWidth="1"/>
    <col min="9746" max="9746" width="3.875" style="23" customWidth="1"/>
    <col min="9747" max="9747" width="0" style="23" hidden="1" customWidth="1"/>
    <col min="9748" max="9749" width="3.875" style="23" customWidth="1"/>
    <col min="9750" max="9750" width="0" style="23" hidden="1" customWidth="1"/>
    <col min="9751" max="9751" width="3.875" style="23" customWidth="1"/>
    <col min="9752" max="9752" width="0" style="23" hidden="1" customWidth="1"/>
    <col min="9753" max="9759" width="3.875" style="23" customWidth="1"/>
    <col min="9760" max="9760" width="13.5" style="23" customWidth="1"/>
    <col min="9761" max="9761" width="12.625" style="23" customWidth="1"/>
    <col min="9762" max="9762" width="0" style="23" hidden="1" customWidth="1"/>
    <col min="9763" max="9763" width="3.875" style="23" customWidth="1"/>
    <col min="9764" max="9779" width="0" style="23" hidden="1" customWidth="1"/>
    <col min="9780" max="9780" width="1.75" style="23" customWidth="1"/>
    <col min="9781" max="9784" width="3.875" style="23" customWidth="1"/>
    <col min="9785" max="9785" width="0" style="23" hidden="1" customWidth="1"/>
    <col min="9786" max="9787" width="1.875" style="23" customWidth="1"/>
    <col min="9788" max="9788" width="0" style="23" hidden="1" customWidth="1"/>
    <col min="9789" max="9797" width="3.875" style="23" customWidth="1"/>
    <col min="9798" max="9798" width="0" style="23" hidden="1" customWidth="1"/>
    <col min="9799" max="9800" width="1.875" style="23" customWidth="1"/>
    <col min="9801" max="9801" width="0" style="23" hidden="1" customWidth="1"/>
    <col min="9802" max="9805" width="3.875" style="23" customWidth="1"/>
    <col min="9806" max="9806" width="1.875" style="23" customWidth="1"/>
    <col min="9807" max="9869" width="0" style="23" hidden="1" customWidth="1"/>
    <col min="9870" max="9984" width="9" style="23"/>
    <col min="9985" max="9988" width="3.875" style="23" customWidth="1"/>
    <col min="9989" max="9989" width="0" style="23" hidden="1" customWidth="1"/>
    <col min="9990" max="9990" width="3.875" style="23" customWidth="1"/>
    <col min="9991" max="9991" width="0" style="23" hidden="1" customWidth="1"/>
    <col min="9992" max="9992" width="3.875" style="23" customWidth="1"/>
    <col min="9993" max="9993" width="0" style="23" hidden="1" customWidth="1"/>
    <col min="9994" max="9995" width="3.875" style="23" customWidth="1"/>
    <col min="9996" max="9996" width="0" style="23" hidden="1" customWidth="1"/>
    <col min="9997" max="9997" width="3.875" style="23" customWidth="1"/>
    <col min="9998" max="9998" width="0" style="23" hidden="1" customWidth="1"/>
    <col min="9999" max="9999" width="3.875" style="23" customWidth="1"/>
    <col min="10000" max="10000" width="3.75" style="23" customWidth="1"/>
    <col min="10001" max="10001" width="0" style="23" hidden="1" customWidth="1"/>
    <col min="10002" max="10002" width="3.875" style="23" customWidth="1"/>
    <col min="10003" max="10003" width="0" style="23" hidden="1" customWidth="1"/>
    <col min="10004" max="10005" width="3.875" style="23" customWidth="1"/>
    <col min="10006" max="10006" width="0" style="23" hidden="1" customWidth="1"/>
    <col min="10007" max="10007" width="3.875" style="23" customWidth="1"/>
    <col min="10008" max="10008" width="0" style="23" hidden="1" customWidth="1"/>
    <col min="10009" max="10015" width="3.875" style="23" customWidth="1"/>
    <col min="10016" max="10016" width="13.5" style="23" customWidth="1"/>
    <col min="10017" max="10017" width="12.625" style="23" customWidth="1"/>
    <col min="10018" max="10018" width="0" style="23" hidden="1" customWidth="1"/>
    <col min="10019" max="10019" width="3.875" style="23" customWidth="1"/>
    <col min="10020" max="10035" width="0" style="23" hidden="1" customWidth="1"/>
    <col min="10036" max="10036" width="1.75" style="23" customWidth="1"/>
    <col min="10037" max="10040" width="3.875" style="23" customWidth="1"/>
    <col min="10041" max="10041" width="0" style="23" hidden="1" customWidth="1"/>
    <col min="10042" max="10043" width="1.875" style="23" customWidth="1"/>
    <col min="10044" max="10044" width="0" style="23" hidden="1" customWidth="1"/>
    <col min="10045" max="10053" width="3.875" style="23" customWidth="1"/>
    <col min="10054" max="10054" width="0" style="23" hidden="1" customWidth="1"/>
    <col min="10055" max="10056" width="1.875" style="23" customWidth="1"/>
    <col min="10057" max="10057" width="0" style="23" hidden="1" customWidth="1"/>
    <col min="10058" max="10061" width="3.875" style="23" customWidth="1"/>
    <col min="10062" max="10062" width="1.875" style="23" customWidth="1"/>
    <col min="10063" max="10125" width="0" style="23" hidden="1" customWidth="1"/>
    <col min="10126" max="10240" width="9" style="23"/>
    <col min="10241" max="10244" width="3.875" style="23" customWidth="1"/>
    <col min="10245" max="10245" width="0" style="23" hidden="1" customWidth="1"/>
    <col min="10246" max="10246" width="3.875" style="23" customWidth="1"/>
    <col min="10247" max="10247" width="0" style="23" hidden="1" customWidth="1"/>
    <col min="10248" max="10248" width="3.875" style="23" customWidth="1"/>
    <col min="10249" max="10249" width="0" style="23" hidden="1" customWidth="1"/>
    <col min="10250" max="10251" width="3.875" style="23" customWidth="1"/>
    <col min="10252" max="10252" width="0" style="23" hidden="1" customWidth="1"/>
    <col min="10253" max="10253" width="3.875" style="23" customWidth="1"/>
    <col min="10254" max="10254" width="0" style="23" hidden="1" customWidth="1"/>
    <col min="10255" max="10255" width="3.875" style="23" customWidth="1"/>
    <col min="10256" max="10256" width="3.75" style="23" customWidth="1"/>
    <col min="10257" max="10257" width="0" style="23" hidden="1" customWidth="1"/>
    <col min="10258" max="10258" width="3.875" style="23" customWidth="1"/>
    <col min="10259" max="10259" width="0" style="23" hidden="1" customWidth="1"/>
    <col min="10260" max="10261" width="3.875" style="23" customWidth="1"/>
    <col min="10262" max="10262" width="0" style="23" hidden="1" customWidth="1"/>
    <col min="10263" max="10263" width="3.875" style="23" customWidth="1"/>
    <col min="10264" max="10264" width="0" style="23" hidden="1" customWidth="1"/>
    <col min="10265" max="10271" width="3.875" style="23" customWidth="1"/>
    <col min="10272" max="10272" width="13.5" style="23" customWidth="1"/>
    <col min="10273" max="10273" width="12.625" style="23" customWidth="1"/>
    <col min="10274" max="10274" width="0" style="23" hidden="1" customWidth="1"/>
    <col min="10275" max="10275" width="3.875" style="23" customWidth="1"/>
    <col min="10276" max="10291" width="0" style="23" hidden="1" customWidth="1"/>
    <col min="10292" max="10292" width="1.75" style="23" customWidth="1"/>
    <col min="10293" max="10296" width="3.875" style="23" customWidth="1"/>
    <col min="10297" max="10297" width="0" style="23" hidden="1" customWidth="1"/>
    <col min="10298" max="10299" width="1.875" style="23" customWidth="1"/>
    <col min="10300" max="10300" width="0" style="23" hidden="1" customWidth="1"/>
    <col min="10301" max="10309" width="3.875" style="23" customWidth="1"/>
    <col min="10310" max="10310" width="0" style="23" hidden="1" customWidth="1"/>
    <col min="10311" max="10312" width="1.875" style="23" customWidth="1"/>
    <col min="10313" max="10313" width="0" style="23" hidden="1" customWidth="1"/>
    <col min="10314" max="10317" width="3.875" style="23" customWidth="1"/>
    <col min="10318" max="10318" width="1.875" style="23" customWidth="1"/>
    <col min="10319" max="10381" width="0" style="23" hidden="1" customWidth="1"/>
    <col min="10382" max="10496" width="9" style="23"/>
    <col min="10497" max="10500" width="3.875" style="23" customWidth="1"/>
    <col min="10501" max="10501" width="0" style="23" hidden="1" customWidth="1"/>
    <col min="10502" max="10502" width="3.875" style="23" customWidth="1"/>
    <col min="10503" max="10503" width="0" style="23" hidden="1" customWidth="1"/>
    <col min="10504" max="10504" width="3.875" style="23" customWidth="1"/>
    <col min="10505" max="10505" width="0" style="23" hidden="1" customWidth="1"/>
    <col min="10506" max="10507" width="3.875" style="23" customWidth="1"/>
    <col min="10508" max="10508" width="0" style="23" hidden="1" customWidth="1"/>
    <col min="10509" max="10509" width="3.875" style="23" customWidth="1"/>
    <col min="10510" max="10510" width="0" style="23" hidden="1" customWidth="1"/>
    <col min="10511" max="10511" width="3.875" style="23" customWidth="1"/>
    <col min="10512" max="10512" width="3.75" style="23" customWidth="1"/>
    <col min="10513" max="10513" width="0" style="23" hidden="1" customWidth="1"/>
    <col min="10514" max="10514" width="3.875" style="23" customWidth="1"/>
    <col min="10515" max="10515" width="0" style="23" hidden="1" customWidth="1"/>
    <col min="10516" max="10517" width="3.875" style="23" customWidth="1"/>
    <col min="10518" max="10518" width="0" style="23" hidden="1" customWidth="1"/>
    <col min="10519" max="10519" width="3.875" style="23" customWidth="1"/>
    <col min="10520" max="10520" width="0" style="23" hidden="1" customWidth="1"/>
    <col min="10521" max="10527" width="3.875" style="23" customWidth="1"/>
    <col min="10528" max="10528" width="13.5" style="23" customWidth="1"/>
    <col min="10529" max="10529" width="12.625" style="23" customWidth="1"/>
    <col min="10530" max="10530" width="0" style="23" hidden="1" customWidth="1"/>
    <col min="10531" max="10531" width="3.875" style="23" customWidth="1"/>
    <col min="10532" max="10547" width="0" style="23" hidden="1" customWidth="1"/>
    <col min="10548" max="10548" width="1.75" style="23" customWidth="1"/>
    <col min="10549" max="10552" width="3.875" style="23" customWidth="1"/>
    <col min="10553" max="10553" width="0" style="23" hidden="1" customWidth="1"/>
    <col min="10554" max="10555" width="1.875" style="23" customWidth="1"/>
    <col min="10556" max="10556" width="0" style="23" hidden="1" customWidth="1"/>
    <col min="10557" max="10565" width="3.875" style="23" customWidth="1"/>
    <col min="10566" max="10566" width="0" style="23" hidden="1" customWidth="1"/>
    <col min="10567" max="10568" width="1.875" style="23" customWidth="1"/>
    <col min="10569" max="10569" width="0" style="23" hidden="1" customWidth="1"/>
    <col min="10570" max="10573" width="3.875" style="23" customWidth="1"/>
    <col min="10574" max="10574" width="1.875" style="23" customWidth="1"/>
    <col min="10575" max="10637" width="0" style="23" hidden="1" customWidth="1"/>
    <col min="10638" max="10752" width="9" style="23"/>
    <col min="10753" max="10756" width="3.875" style="23" customWidth="1"/>
    <col min="10757" max="10757" width="0" style="23" hidden="1" customWidth="1"/>
    <col min="10758" max="10758" width="3.875" style="23" customWidth="1"/>
    <col min="10759" max="10759" width="0" style="23" hidden="1" customWidth="1"/>
    <col min="10760" max="10760" width="3.875" style="23" customWidth="1"/>
    <col min="10761" max="10761" width="0" style="23" hidden="1" customWidth="1"/>
    <col min="10762" max="10763" width="3.875" style="23" customWidth="1"/>
    <col min="10764" max="10764" width="0" style="23" hidden="1" customWidth="1"/>
    <col min="10765" max="10765" width="3.875" style="23" customWidth="1"/>
    <col min="10766" max="10766" width="0" style="23" hidden="1" customWidth="1"/>
    <col min="10767" max="10767" width="3.875" style="23" customWidth="1"/>
    <col min="10768" max="10768" width="3.75" style="23" customWidth="1"/>
    <col min="10769" max="10769" width="0" style="23" hidden="1" customWidth="1"/>
    <col min="10770" max="10770" width="3.875" style="23" customWidth="1"/>
    <col min="10771" max="10771" width="0" style="23" hidden="1" customWidth="1"/>
    <col min="10772" max="10773" width="3.875" style="23" customWidth="1"/>
    <col min="10774" max="10774" width="0" style="23" hidden="1" customWidth="1"/>
    <col min="10775" max="10775" width="3.875" style="23" customWidth="1"/>
    <col min="10776" max="10776" width="0" style="23" hidden="1" customWidth="1"/>
    <col min="10777" max="10783" width="3.875" style="23" customWidth="1"/>
    <col min="10784" max="10784" width="13.5" style="23" customWidth="1"/>
    <col min="10785" max="10785" width="12.625" style="23" customWidth="1"/>
    <col min="10786" max="10786" width="0" style="23" hidden="1" customWidth="1"/>
    <col min="10787" max="10787" width="3.875" style="23" customWidth="1"/>
    <col min="10788" max="10803" width="0" style="23" hidden="1" customWidth="1"/>
    <col min="10804" max="10804" width="1.75" style="23" customWidth="1"/>
    <col min="10805" max="10808" width="3.875" style="23" customWidth="1"/>
    <col min="10809" max="10809" width="0" style="23" hidden="1" customWidth="1"/>
    <col min="10810" max="10811" width="1.875" style="23" customWidth="1"/>
    <col min="10812" max="10812" width="0" style="23" hidden="1" customWidth="1"/>
    <col min="10813" max="10821" width="3.875" style="23" customWidth="1"/>
    <col min="10822" max="10822" width="0" style="23" hidden="1" customWidth="1"/>
    <col min="10823" max="10824" width="1.875" style="23" customWidth="1"/>
    <col min="10825" max="10825" width="0" style="23" hidden="1" customWidth="1"/>
    <col min="10826" max="10829" width="3.875" style="23" customWidth="1"/>
    <col min="10830" max="10830" width="1.875" style="23" customWidth="1"/>
    <col min="10831" max="10893" width="0" style="23" hidden="1" customWidth="1"/>
    <col min="10894" max="11008" width="9" style="23"/>
    <col min="11009" max="11012" width="3.875" style="23" customWidth="1"/>
    <col min="11013" max="11013" width="0" style="23" hidden="1" customWidth="1"/>
    <col min="11014" max="11014" width="3.875" style="23" customWidth="1"/>
    <col min="11015" max="11015" width="0" style="23" hidden="1" customWidth="1"/>
    <col min="11016" max="11016" width="3.875" style="23" customWidth="1"/>
    <col min="11017" max="11017" width="0" style="23" hidden="1" customWidth="1"/>
    <col min="11018" max="11019" width="3.875" style="23" customWidth="1"/>
    <col min="11020" max="11020" width="0" style="23" hidden="1" customWidth="1"/>
    <col min="11021" max="11021" width="3.875" style="23" customWidth="1"/>
    <col min="11022" max="11022" width="0" style="23" hidden="1" customWidth="1"/>
    <col min="11023" max="11023" width="3.875" style="23" customWidth="1"/>
    <col min="11024" max="11024" width="3.75" style="23" customWidth="1"/>
    <col min="11025" max="11025" width="0" style="23" hidden="1" customWidth="1"/>
    <col min="11026" max="11026" width="3.875" style="23" customWidth="1"/>
    <col min="11027" max="11027" width="0" style="23" hidden="1" customWidth="1"/>
    <col min="11028" max="11029" width="3.875" style="23" customWidth="1"/>
    <col min="11030" max="11030" width="0" style="23" hidden="1" customWidth="1"/>
    <col min="11031" max="11031" width="3.875" style="23" customWidth="1"/>
    <col min="11032" max="11032" width="0" style="23" hidden="1" customWidth="1"/>
    <col min="11033" max="11039" width="3.875" style="23" customWidth="1"/>
    <col min="11040" max="11040" width="13.5" style="23" customWidth="1"/>
    <col min="11041" max="11041" width="12.625" style="23" customWidth="1"/>
    <col min="11042" max="11042" width="0" style="23" hidden="1" customWidth="1"/>
    <col min="11043" max="11043" width="3.875" style="23" customWidth="1"/>
    <col min="11044" max="11059" width="0" style="23" hidden="1" customWidth="1"/>
    <col min="11060" max="11060" width="1.75" style="23" customWidth="1"/>
    <col min="11061" max="11064" width="3.875" style="23" customWidth="1"/>
    <col min="11065" max="11065" width="0" style="23" hidden="1" customWidth="1"/>
    <col min="11066" max="11067" width="1.875" style="23" customWidth="1"/>
    <col min="11068" max="11068" width="0" style="23" hidden="1" customWidth="1"/>
    <col min="11069" max="11077" width="3.875" style="23" customWidth="1"/>
    <col min="11078" max="11078" width="0" style="23" hidden="1" customWidth="1"/>
    <col min="11079" max="11080" width="1.875" style="23" customWidth="1"/>
    <col min="11081" max="11081" width="0" style="23" hidden="1" customWidth="1"/>
    <col min="11082" max="11085" width="3.875" style="23" customWidth="1"/>
    <col min="11086" max="11086" width="1.875" style="23" customWidth="1"/>
    <col min="11087" max="11149" width="0" style="23" hidden="1" customWidth="1"/>
    <col min="11150" max="11264" width="9" style="23"/>
    <col min="11265" max="11268" width="3.875" style="23" customWidth="1"/>
    <col min="11269" max="11269" width="0" style="23" hidden="1" customWidth="1"/>
    <col min="11270" max="11270" width="3.875" style="23" customWidth="1"/>
    <col min="11271" max="11271" width="0" style="23" hidden="1" customWidth="1"/>
    <col min="11272" max="11272" width="3.875" style="23" customWidth="1"/>
    <col min="11273" max="11273" width="0" style="23" hidden="1" customWidth="1"/>
    <col min="11274" max="11275" width="3.875" style="23" customWidth="1"/>
    <col min="11276" max="11276" width="0" style="23" hidden="1" customWidth="1"/>
    <col min="11277" max="11277" width="3.875" style="23" customWidth="1"/>
    <col min="11278" max="11278" width="0" style="23" hidden="1" customWidth="1"/>
    <col min="11279" max="11279" width="3.875" style="23" customWidth="1"/>
    <col min="11280" max="11280" width="3.75" style="23" customWidth="1"/>
    <col min="11281" max="11281" width="0" style="23" hidden="1" customWidth="1"/>
    <col min="11282" max="11282" width="3.875" style="23" customWidth="1"/>
    <col min="11283" max="11283" width="0" style="23" hidden="1" customWidth="1"/>
    <col min="11284" max="11285" width="3.875" style="23" customWidth="1"/>
    <col min="11286" max="11286" width="0" style="23" hidden="1" customWidth="1"/>
    <col min="11287" max="11287" width="3.875" style="23" customWidth="1"/>
    <col min="11288" max="11288" width="0" style="23" hidden="1" customWidth="1"/>
    <col min="11289" max="11295" width="3.875" style="23" customWidth="1"/>
    <col min="11296" max="11296" width="13.5" style="23" customWidth="1"/>
    <col min="11297" max="11297" width="12.625" style="23" customWidth="1"/>
    <col min="11298" max="11298" width="0" style="23" hidden="1" customWidth="1"/>
    <col min="11299" max="11299" width="3.875" style="23" customWidth="1"/>
    <col min="11300" max="11315" width="0" style="23" hidden="1" customWidth="1"/>
    <col min="11316" max="11316" width="1.75" style="23" customWidth="1"/>
    <col min="11317" max="11320" width="3.875" style="23" customWidth="1"/>
    <col min="11321" max="11321" width="0" style="23" hidden="1" customWidth="1"/>
    <col min="11322" max="11323" width="1.875" style="23" customWidth="1"/>
    <col min="11324" max="11324" width="0" style="23" hidden="1" customWidth="1"/>
    <col min="11325" max="11333" width="3.875" style="23" customWidth="1"/>
    <col min="11334" max="11334" width="0" style="23" hidden="1" customWidth="1"/>
    <col min="11335" max="11336" width="1.875" style="23" customWidth="1"/>
    <col min="11337" max="11337" width="0" style="23" hidden="1" customWidth="1"/>
    <col min="11338" max="11341" width="3.875" style="23" customWidth="1"/>
    <col min="11342" max="11342" width="1.875" style="23" customWidth="1"/>
    <col min="11343" max="11405" width="0" style="23" hidden="1" customWidth="1"/>
    <col min="11406" max="11520" width="9" style="23"/>
    <col min="11521" max="11524" width="3.875" style="23" customWidth="1"/>
    <col min="11525" max="11525" width="0" style="23" hidden="1" customWidth="1"/>
    <col min="11526" max="11526" width="3.875" style="23" customWidth="1"/>
    <col min="11527" max="11527" width="0" style="23" hidden="1" customWidth="1"/>
    <col min="11528" max="11528" width="3.875" style="23" customWidth="1"/>
    <col min="11529" max="11529" width="0" style="23" hidden="1" customWidth="1"/>
    <col min="11530" max="11531" width="3.875" style="23" customWidth="1"/>
    <col min="11532" max="11532" width="0" style="23" hidden="1" customWidth="1"/>
    <col min="11533" max="11533" width="3.875" style="23" customWidth="1"/>
    <col min="11534" max="11534" width="0" style="23" hidden="1" customWidth="1"/>
    <col min="11535" max="11535" width="3.875" style="23" customWidth="1"/>
    <col min="11536" max="11536" width="3.75" style="23" customWidth="1"/>
    <col min="11537" max="11537" width="0" style="23" hidden="1" customWidth="1"/>
    <col min="11538" max="11538" width="3.875" style="23" customWidth="1"/>
    <col min="11539" max="11539" width="0" style="23" hidden="1" customWidth="1"/>
    <col min="11540" max="11541" width="3.875" style="23" customWidth="1"/>
    <col min="11542" max="11542" width="0" style="23" hidden="1" customWidth="1"/>
    <col min="11543" max="11543" width="3.875" style="23" customWidth="1"/>
    <col min="11544" max="11544" width="0" style="23" hidden="1" customWidth="1"/>
    <col min="11545" max="11551" width="3.875" style="23" customWidth="1"/>
    <col min="11552" max="11552" width="13.5" style="23" customWidth="1"/>
    <col min="11553" max="11553" width="12.625" style="23" customWidth="1"/>
    <col min="11554" max="11554" width="0" style="23" hidden="1" customWidth="1"/>
    <col min="11555" max="11555" width="3.875" style="23" customWidth="1"/>
    <col min="11556" max="11571" width="0" style="23" hidden="1" customWidth="1"/>
    <col min="11572" max="11572" width="1.75" style="23" customWidth="1"/>
    <col min="11573" max="11576" width="3.875" style="23" customWidth="1"/>
    <col min="11577" max="11577" width="0" style="23" hidden="1" customWidth="1"/>
    <col min="11578" max="11579" width="1.875" style="23" customWidth="1"/>
    <col min="11580" max="11580" width="0" style="23" hidden="1" customWidth="1"/>
    <col min="11581" max="11589" width="3.875" style="23" customWidth="1"/>
    <col min="11590" max="11590" width="0" style="23" hidden="1" customWidth="1"/>
    <col min="11591" max="11592" width="1.875" style="23" customWidth="1"/>
    <col min="11593" max="11593" width="0" style="23" hidden="1" customWidth="1"/>
    <col min="11594" max="11597" width="3.875" style="23" customWidth="1"/>
    <col min="11598" max="11598" width="1.875" style="23" customWidth="1"/>
    <col min="11599" max="11661" width="0" style="23" hidden="1" customWidth="1"/>
    <col min="11662" max="11776" width="9" style="23"/>
    <col min="11777" max="11780" width="3.875" style="23" customWidth="1"/>
    <col min="11781" max="11781" width="0" style="23" hidden="1" customWidth="1"/>
    <col min="11782" max="11782" width="3.875" style="23" customWidth="1"/>
    <col min="11783" max="11783" width="0" style="23" hidden="1" customWidth="1"/>
    <col min="11784" max="11784" width="3.875" style="23" customWidth="1"/>
    <col min="11785" max="11785" width="0" style="23" hidden="1" customWidth="1"/>
    <col min="11786" max="11787" width="3.875" style="23" customWidth="1"/>
    <col min="11788" max="11788" width="0" style="23" hidden="1" customWidth="1"/>
    <col min="11789" max="11789" width="3.875" style="23" customWidth="1"/>
    <col min="11790" max="11790" width="0" style="23" hidden="1" customWidth="1"/>
    <col min="11791" max="11791" width="3.875" style="23" customWidth="1"/>
    <col min="11792" max="11792" width="3.75" style="23" customWidth="1"/>
    <col min="11793" max="11793" width="0" style="23" hidden="1" customWidth="1"/>
    <col min="11794" max="11794" width="3.875" style="23" customWidth="1"/>
    <col min="11795" max="11795" width="0" style="23" hidden="1" customWidth="1"/>
    <col min="11796" max="11797" width="3.875" style="23" customWidth="1"/>
    <col min="11798" max="11798" width="0" style="23" hidden="1" customWidth="1"/>
    <col min="11799" max="11799" width="3.875" style="23" customWidth="1"/>
    <col min="11800" max="11800" width="0" style="23" hidden="1" customWidth="1"/>
    <col min="11801" max="11807" width="3.875" style="23" customWidth="1"/>
    <col min="11808" max="11808" width="13.5" style="23" customWidth="1"/>
    <col min="11809" max="11809" width="12.625" style="23" customWidth="1"/>
    <col min="11810" max="11810" width="0" style="23" hidden="1" customWidth="1"/>
    <col min="11811" max="11811" width="3.875" style="23" customWidth="1"/>
    <col min="11812" max="11827" width="0" style="23" hidden="1" customWidth="1"/>
    <col min="11828" max="11828" width="1.75" style="23" customWidth="1"/>
    <col min="11829" max="11832" width="3.875" style="23" customWidth="1"/>
    <col min="11833" max="11833" width="0" style="23" hidden="1" customWidth="1"/>
    <col min="11834" max="11835" width="1.875" style="23" customWidth="1"/>
    <col min="11836" max="11836" width="0" style="23" hidden="1" customWidth="1"/>
    <col min="11837" max="11845" width="3.875" style="23" customWidth="1"/>
    <col min="11846" max="11846" width="0" style="23" hidden="1" customWidth="1"/>
    <col min="11847" max="11848" width="1.875" style="23" customWidth="1"/>
    <col min="11849" max="11849" width="0" style="23" hidden="1" customWidth="1"/>
    <col min="11850" max="11853" width="3.875" style="23" customWidth="1"/>
    <col min="11854" max="11854" width="1.875" style="23" customWidth="1"/>
    <col min="11855" max="11917" width="0" style="23" hidden="1" customWidth="1"/>
    <col min="11918" max="12032" width="9" style="23"/>
    <col min="12033" max="12036" width="3.875" style="23" customWidth="1"/>
    <col min="12037" max="12037" width="0" style="23" hidden="1" customWidth="1"/>
    <col min="12038" max="12038" width="3.875" style="23" customWidth="1"/>
    <col min="12039" max="12039" width="0" style="23" hidden="1" customWidth="1"/>
    <col min="12040" max="12040" width="3.875" style="23" customWidth="1"/>
    <col min="12041" max="12041" width="0" style="23" hidden="1" customWidth="1"/>
    <col min="12042" max="12043" width="3.875" style="23" customWidth="1"/>
    <col min="12044" max="12044" width="0" style="23" hidden="1" customWidth="1"/>
    <col min="12045" max="12045" width="3.875" style="23" customWidth="1"/>
    <col min="12046" max="12046" width="0" style="23" hidden="1" customWidth="1"/>
    <col min="12047" max="12047" width="3.875" style="23" customWidth="1"/>
    <col min="12048" max="12048" width="3.75" style="23" customWidth="1"/>
    <col min="12049" max="12049" width="0" style="23" hidden="1" customWidth="1"/>
    <col min="12050" max="12050" width="3.875" style="23" customWidth="1"/>
    <col min="12051" max="12051" width="0" style="23" hidden="1" customWidth="1"/>
    <col min="12052" max="12053" width="3.875" style="23" customWidth="1"/>
    <col min="12054" max="12054" width="0" style="23" hidden="1" customWidth="1"/>
    <col min="12055" max="12055" width="3.875" style="23" customWidth="1"/>
    <col min="12056" max="12056" width="0" style="23" hidden="1" customWidth="1"/>
    <col min="12057" max="12063" width="3.875" style="23" customWidth="1"/>
    <col min="12064" max="12064" width="13.5" style="23" customWidth="1"/>
    <col min="12065" max="12065" width="12.625" style="23" customWidth="1"/>
    <col min="12066" max="12066" width="0" style="23" hidden="1" customWidth="1"/>
    <col min="12067" max="12067" width="3.875" style="23" customWidth="1"/>
    <col min="12068" max="12083" width="0" style="23" hidden="1" customWidth="1"/>
    <col min="12084" max="12084" width="1.75" style="23" customWidth="1"/>
    <col min="12085" max="12088" width="3.875" style="23" customWidth="1"/>
    <col min="12089" max="12089" width="0" style="23" hidden="1" customWidth="1"/>
    <col min="12090" max="12091" width="1.875" style="23" customWidth="1"/>
    <col min="12092" max="12092" width="0" style="23" hidden="1" customWidth="1"/>
    <col min="12093" max="12101" width="3.875" style="23" customWidth="1"/>
    <col min="12102" max="12102" width="0" style="23" hidden="1" customWidth="1"/>
    <col min="12103" max="12104" width="1.875" style="23" customWidth="1"/>
    <col min="12105" max="12105" width="0" style="23" hidden="1" customWidth="1"/>
    <col min="12106" max="12109" width="3.875" style="23" customWidth="1"/>
    <col min="12110" max="12110" width="1.875" style="23" customWidth="1"/>
    <col min="12111" max="12173" width="0" style="23" hidden="1" customWidth="1"/>
    <col min="12174" max="12288" width="9" style="23"/>
    <col min="12289" max="12292" width="3.875" style="23" customWidth="1"/>
    <col min="12293" max="12293" width="0" style="23" hidden="1" customWidth="1"/>
    <col min="12294" max="12294" width="3.875" style="23" customWidth="1"/>
    <col min="12295" max="12295" width="0" style="23" hidden="1" customWidth="1"/>
    <col min="12296" max="12296" width="3.875" style="23" customWidth="1"/>
    <col min="12297" max="12297" width="0" style="23" hidden="1" customWidth="1"/>
    <col min="12298" max="12299" width="3.875" style="23" customWidth="1"/>
    <col min="12300" max="12300" width="0" style="23" hidden="1" customWidth="1"/>
    <col min="12301" max="12301" width="3.875" style="23" customWidth="1"/>
    <col min="12302" max="12302" width="0" style="23" hidden="1" customWidth="1"/>
    <col min="12303" max="12303" width="3.875" style="23" customWidth="1"/>
    <col min="12304" max="12304" width="3.75" style="23" customWidth="1"/>
    <col min="12305" max="12305" width="0" style="23" hidden="1" customWidth="1"/>
    <col min="12306" max="12306" width="3.875" style="23" customWidth="1"/>
    <col min="12307" max="12307" width="0" style="23" hidden="1" customWidth="1"/>
    <col min="12308" max="12309" width="3.875" style="23" customWidth="1"/>
    <col min="12310" max="12310" width="0" style="23" hidden="1" customWidth="1"/>
    <col min="12311" max="12311" width="3.875" style="23" customWidth="1"/>
    <col min="12312" max="12312" width="0" style="23" hidden="1" customWidth="1"/>
    <col min="12313" max="12319" width="3.875" style="23" customWidth="1"/>
    <col min="12320" max="12320" width="13.5" style="23" customWidth="1"/>
    <col min="12321" max="12321" width="12.625" style="23" customWidth="1"/>
    <col min="12322" max="12322" width="0" style="23" hidden="1" customWidth="1"/>
    <col min="12323" max="12323" width="3.875" style="23" customWidth="1"/>
    <col min="12324" max="12339" width="0" style="23" hidden="1" customWidth="1"/>
    <col min="12340" max="12340" width="1.75" style="23" customWidth="1"/>
    <col min="12341" max="12344" width="3.875" style="23" customWidth="1"/>
    <col min="12345" max="12345" width="0" style="23" hidden="1" customWidth="1"/>
    <col min="12346" max="12347" width="1.875" style="23" customWidth="1"/>
    <col min="12348" max="12348" width="0" style="23" hidden="1" customWidth="1"/>
    <col min="12349" max="12357" width="3.875" style="23" customWidth="1"/>
    <col min="12358" max="12358" width="0" style="23" hidden="1" customWidth="1"/>
    <col min="12359" max="12360" width="1.875" style="23" customWidth="1"/>
    <col min="12361" max="12361" width="0" style="23" hidden="1" customWidth="1"/>
    <col min="12362" max="12365" width="3.875" style="23" customWidth="1"/>
    <col min="12366" max="12366" width="1.875" style="23" customWidth="1"/>
    <col min="12367" max="12429" width="0" style="23" hidden="1" customWidth="1"/>
    <col min="12430" max="12544" width="9" style="23"/>
    <col min="12545" max="12548" width="3.875" style="23" customWidth="1"/>
    <col min="12549" max="12549" width="0" style="23" hidden="1" customWidth="1"/>
    <col min="12550" max="12550" width="3.875" style="23" customWidth="1"/>
    <col min="12551" max="12551" width="0" style="23" hidden="1" customWidth="1"/>
    <col min="12552" max="12552" width="3.875" style="23" customWidth="1"/>
    <col min="12553" max="12553" width="0" style="23" hidden="1" customWidth="1"/>
    <col min="12554" max="12555" width="3.875" style="23" customWidth="1"/>
    <col min="12556" max="12556" width="0" style="23" hidden="1" customWidth="1"/>
    <col min="12557" max="12557" width="3.875" style="23" customWidth="1"/>
    <col min="12558" max="12558" width="0" style="23" hidden="1" customWidth="1"/>
    <col min="12559" max="12559" width="3.875" style="23" customWidth="1"/>
    <col min="12560" max="12560" width="3.75" style="23" customWidth="1"/>
    <col min="12561" max="12561" width="0" style="23" hidden="1" customWidth="1"/>
    <col min="12562" max="12562" width="3.875" style="23" customWidth="1"/>
    <col min="12563" max="12563" width="0" style="23" hidden="1" customWidth="1"/>
    <col min="12564" max="12565" width="3.875" style="23" customWidth="1"/>
    <col min="12566" max="12566" width="0" style="23" hidden="1" customWidth="1"/>
    <col min="12567" max="12567" width="3.875" style="23" customWidth="1"/>
    <col min="12568" max="12568" width="0" style="23" hidden="1" customWidth="1"/>
    <col min="12569" max="12575" width="3.875" style="23" customWidth="1"/>
    <col min="12576" max="12576" width="13.5" style="23" customWidth="1"/>
    <col min="12577" max="12577" width="12.625" style="23" customWidth="1"/>
    <col min="12578" max="12578" width="0" style="23" hidden="1" customWidth="1"/>
    <col min="12579" max="12579" width="3.875" style="23" customWidth="1"/>
    <col min="12580" max="12595" width="0" style="23" hidden="1" customWidth="1"/>
    <col min="12596" max="12596" width="1.75" style="23" customWidth="1"/>
    <col min="12597" max="12600" width="3.875" style="23" customWidth="1"/>
    <col min="12601" max="12601" width="0" style="23" hidden="1" customWidth="1"/>
    <col min="12602" max="12603" width="1.875" style="23" customWidth="1"/>
    <col min="12604" max="12604" width="0" style="23" hidden="1" customWidth="1"/>
    <col min="12605" max="12613" width="3.875" style="23" customWidth="1"/>
    <col min="12614" max="12614" width="0" style="23" hidden="1" customWidth="1"/>
    <col min="12615" max="12616" width="1.875" style="23" customWidth="1"/>
    <col min="12617" max="12617" width="0" style="23" hidden="1" customWidth="1"/>
    <col min="12618" max="12621" width="3.875" style="23" customWidth="1"/>
    <col min="12622" max="12622" width="1.875" style="23" customWidth="1"/>
    <col min="12623" max="12685" width="0" style="23" hidden="1" customWidth="1"/>
    <col min="12686" max="12800" width="9" style="23"/>
    <col min="12801" max="12804" width="3.875" style="23" customWidth="1"/>
    <col min="12805" max="12805" width="0" style="23" hidden="1" customWidth="1"/>
    <col min="12806" max="12806" width="3.875" style="23" customWidth="1"/>
    <col min="12807" max="12807" width="0" style="23" hidden="1" customWidth="1"/>
    <col min="12808" max="12808" width="3.875" style="23" customWidth="1"/>
    <col min="12809" max="12809" width="0" style="23" hidden="1" customWidth="1"/>
    <col min="12810" max="12811" width="3.875" style="23" customWidth="1"/>
    <col min="12812" max="12812" width="0" style="23" hidden="1" customWidth="1"/>
    <col min="12813" max="12813" width="3.875" style="23" customWidth="1"/>
    <col min="12814" max="12814" width="0" style="23" hidden="1" customWidth="1"/>
    <col min="12815" max="12815" width="3.875" style="23" customWidth="1"/>
    <col min="12816" max="12816" width="3.75" style="23" customWidth="1"/>
    <col min="12817" max="12817" width="0" style="23" hidden="1" customWidth="1"/>
    <col min="12818" max="12818" width="3.875" style="23" customWidth="1"/>
    <col min="12819" max="12819" width="0" style="23" hidden="1" customWidth="1"/>
    <col min="12820" max="12821" width="3.875" style="23" customWidth="1"/>
    <col min="12822" max="12822" width="0" style="23" hidden="1" customWidth="1"/>
    <col min="12823" max="12823" width="3.875" style="23" customWidth="1"/>
    <col min="12824" max="12824" width="0" style="23" hidden="1" customWidth="1"/>
    <col min="12825" max="12831" width="3.875" style="23" customWidth="1"/>
    <col min="12832" max="12832" width="13.5" style="23" customWidth="1"/>
    <col min="12833" max="12833" width="12.625" style="23" customWidth="1"/>
    <col min="12834" max="12834" width="0" style="23" hidden="1" customWidth="1"/>
    <col min="12835" max="12835" width="3.875" style="23" customWidth="1"/>
    <col min="12836" max="12851" width="0" style="23" hidden="1" customWidth="1"/>
    <col min="12852" max="12852" width="1.75" style="23" customWidth="1"/>
    <col min="12853" max="12856" width="3.875" style="23" customWidth="1"/>
    <col min="12857" max="12857" width="0" style="23" hidden="1" customWidth="1"/>
    <col min="12858" max="12859" width="1.875" style="23" customWidth="1"/>
    <col min="12860" max="12860" width="0" style="23" hidden="1" customWidth="1"/>
    <col min="12861" max="12869" width="3.875" style="23" customWidth="1"/>
    <col min="12870" max="12870" width="0" style="23" hidden="1" customWidth="1"/>
    <col min="12871" max="12872" width="1.875" style="23" customWidth="1"/>
    <col min="12873" max="12873" width="0" style="23" hidden="1" customWidth="1"/>
    <col min="12874" max="12877" width="3.875" style="23" customWidth="1"/>
    <col min="12878" max="12878" width="1.875" style="23" customWidth="1"/>
    <col min="12879" max="12941" width="0" style="23" hidden="1" customWidth="1"/>
    <col min="12942" max="13056" width="9" style="23"/>
    <col min="13057" max="13060" width="3.875" style="23" customWidth="1"/>
    <col min="13061" max="13061" width="0" style="23" hidden="1" customWidth="1"/>
    <col min="13062" max="13062" width="3.875" style="23" customWidth="1"/>
    <col min="13063" max="13063" width="0" style="23" hidden="1" customWidth="1"/>
    <col min="13064" max="13064" width="3.875" style="23" customWidth="1"/>
    <col min="13065" max="13065" width="0" style="23" hidden="1" customWidth="1"/>
    <col min="13066" max="13067" width="3.875" style="23" customWidth="1"/>
    <col min="13068" max="13068" width="0" style="23" hidden="1" customWidth="1"/>
    <col min="13069" max="13069" width="3.875" style="23" customWidth="1"/>
    <col min="13070" max="13070" width="0" style="23" hidden="1" customWidth="1"/>
    <col min="13071" max="13071" width="3.875" style="23" customWidth="1"/>
    <col min="13072" max="13072" width="3.75" style="23" customWidth="1"/>
    <col min="13073" max="13073" width="0" style="23" hidden="1" customWidth="1"/>
    <col min="13074" max="13074" width="3.875" style="23" customWidth="1"/>
    <col min="13075" max="13075" width="0" style="23" hidden="1" customWidth="1"/>
    <col min="13076" max="13077" width="3.875" style="23" customWidth="1"/>
    <col min="13078" max="13078" width="0" style="23" hidden="1" customWidth="1"/>
    <col min="13079" max="13079" width="3.875" style="23" customWidth="1"/>
    <col min="13080" max="13080" width="0" style="23" hidden="1" customWidth="1"/>
    <col min="13081" max="13087" width="3.875" style="23" customWidth="1"/>
    <col min="13088" max="13088" width="13.5" style="23" customWidth="1"/>
    <col min="13089" max="13089" width="12.625" style="23" customWidth="1"/>
    <col min="13090" max="13090" width="0" style="23" hidden="1" customWidth="1"/>
    <col min="13091" max="13091" width="3.875" style="23" customWidth="1"/>
    <col min="13092" max="13107" width="0" style="23" hidden="1" customWidth="1"/>
    <col min="13108" max="13108" width="1.75" style="23" customWidth="1"/>
    <col min="13109" max="13112" width="3.875" style="23" customWidth="1"/>
    <col min="13113" max="13113" width="0" style="23" hidden="1" customWidth="1"/>
    <col min="13114" max="13115" width="1.875" style="23" customWidth="1"/>
    <col min="13116" max="13116" width="0" style="23" hidden="1" customWidth="1"/>
    <col min="13117" max="13125" width="3.875" style="23" customWidth="1"/>
    <col min="13126" max="13126" width="0" style="23" hidden="1" customWidth="1"/>
    <col min="13127" max="13128" width="1.875" style="23" customWidth="1"/>
    <col min="13129" max="13129" width="0" style="23" hidden="1" customWidth="1"/>
    <col min="13130" max="13133" width="3.875" style="23" customWidth="1"/>
    <col min="13134" max="13134" width="1.875" style="23" customWidth="1"/>
    <col min="13135" max="13197" width="0" style="23" hidden="1" customWidth="1"/>
    <col min="13198" max="13312" width="9" style="23"/>
    <col min="13313" max="13316" width="3.875" style="23" customWidth="1"/>
    <col min="13317" max="13317" width="0" style="23" hidden="1" customWidth="1"/>
    <col min="13318" max="13318" width="3.875" style="23" customWidth="1"/>
    <col min="13319" max="13319" width="0" style="23" hidden="1" customWidth="1"/>
    <col min="13320" max="13320" width="3.875" style="23" customWidth="1"/>
    <col min="13321" max="13321" width="0" style="23" hidden="1" customWidth="1"/>
    <col min="13322" max="13323" width="3.875" style="23" customWidth="1"/>
    <col min="13324" max="13324" width="0" style="23" hidden="1" customWidth="1"/>
    <col min="13325" max="13325" width="3.875" style="23" customWidth="1"/>
    <col min="13326" max="13326" width="0" style="23" hidden="1" customWidth="1"/>
    <col min="13327" max="13327" width="3.875" style="23" customWidth="1"/>
    <col min="13328" max="13328" width="3.75" style="23" customWidth="1"/>
    <col min="13329" max="13329" width="0" style="23" hidden="1" customWidth="1"/>
    <col min="13330" max="13330" width="3.875" style="23" customWidth="1"/>
    <col min="13331" max="13331" width="0" style="23" hidden="1" customWidth="1"/>
    <col min="13332" max="13333" width="3.875" style="23" customWidth="1"/>
    <col min="13334" max="13334" width="0" style="23" hidden="1" customWidth="1"/>
    <col min="13335" max="13335" width="3.875" style="23" customWidth="1"/>
    <col min="13336" max="13336" width="0" style="23" hidden="1" customWidth="1"/>
    <col min="13337" max="13343" width="3.875" style="23" customWidth="1"/>
    <col min="13344" max="13344" width="13.5" style="23" customWidth="1"/>
    <col min="13345" max="13345" width="12.625" style="23" customWidth="1"/>
    <col min="13346" max="13346" width="0" style="23" hidden="1" customWidth="1"/>
    <col min="13347" max="13347" width="3.875" style="23" customWidth="1"/>
    <col min="13348" max="13363" width="0" style="23" hidden="1" customWidth="1"/>
    <col min="13364" max="13364" width="1.75" style="23" customWidth="1"/>
    <col min="13365" max="13368" width="3.875" style="23" customWidth="1"/>
    <col min="13369" max="13369" width="0" style="23" hidden="1" customWidth="1"/>
    <col min="13370" max="13371" width="1.875" style="23" customWidth="1"/>
    <col min="13372" max="13372" width="0" style="23" hidden="1" customWidth="1"/>
    <col min="13373" max="13381" width="3.875" style="23" customWidth="1"/>
    <col min="13382" max="13382" width="0" style="23" hidden="1" customWidth="1"/>
    <col min="13383" max="13384" width="1.875" style="23" customWidth="1"/>
    <col min="13385" max="13385" width="0" style="23" hidden="1" customWidth="1"/>
    <col min="13386" max="13389" width="3.875" style="23" customWidth="1"/>
    <col min="13390" max="13390" width="1.875" style="23" customWidth="1"/>
    <col min="13391" max="13453" width="0" style="23" hidden="1" customWidth="1"/>
    <col min="13454" max="13568" width="9" style="23"/>
    <col min="13569" max="13572" width="3.875" style="23" customWidth="1"/>
    <col min="13573" max="13573" width="0" style="23" hidden="1" customWidth="1"/>
    <col min="13574" max="13574" width="3.875" style="23" customWidth="1"/>
    <col min="13575" max="13575" width="0" style="23" hidden="1" customWidth="1"/>
    <col min="13576" max="13576" width="3.875" style="23" customWidth="1"/>
    <col min="13577" max="13577" width="0" style="23" hidden="1" customWidth="1"/>
    <col min="13578" max="13579" width="3.875" style="23" customWidth="1"/>
    <col min="13580" max="13580" width="0" style="23" hidden="1" customWidth="1"/>
    <col min="13581" max="13581" width="3.875" style="23" customWidth="1"/>
    <col min="13582" max="13582" width="0" style="23" hidden="1" customWidth="1"/>
    <col min="13583" max="13583" width="3.875" style="23" customWidth="1"/>
    <col min="13584" max="13584" width="3.75" style="23" customWidth="1"/>
    <col min="13585" max="13585" width="0" style="23" hidden="1" customWidth="1"/>
    <col min="13586" max="13586" width="3.875" style="23" customWidth="1"/>
    <col min="13587" max="13587" width="0" style="23" hidden="1" customWidth="1"/>
    <col min="13588" max="13589" width="3.875" style="23" customWidth="1"/>
    <col min="13590" max="13590" width="0" style="23" hidden="1" customWidth="1"/>
    <col min="13591" max="13591" width="3.875" style="23" customWidth="1"/>
    <col min="13592" max="13592" width="0" style="23" hidden="1" customWidth="1"/>
    <col min="13593" max="13599" width="3.875" style="23" customWidth="1"/>
    <col min="13600" max="13600" width="13.5" style="23" customWidth="1"/>
    <col min="13601" max="13601" width="12.625" style="23" customWidth="1"/>
    <col min="13602" max="13602" width="0" style="23" hidden="1" customWidth="1"/>
    <col min="13603" max="13603" width="3.875" style="23" customWidth="1"/>
    <col min="13604" max="13619" width="0" style="23" hidden="1" customWidth="1"/>
    <col min="13620" max="13620" width="1.75" style="23" customWidth="1"/>
    <col min="13621" max="13624" width="3.875" style="23" customWidth="1"/>
    <col min="13625" max="13625" width="0" style="23" hidden="1" customWidth="1"/>
    <col min="13626" max="13627" width="1.875" style="23" customWidth="1"/>
    <col min="13628" max="13628" width="0" style="23" hidden="1" customWidth="1"/>
    <col min="13629" max="13637" width="3.875" style="23" customWidth="1"/>
    <col min="13638" max="13638" width="0" style="23" hidden="1" customWidth="1"/>
    <col min="13639" max="13640" width="1.875" style="23" customWidth="1"/>
    <col min="13641" max="13641" width="0" style="23" hidden="1" customWidth="1"/>
    <col min="13642" max="13645" width="3.875" style="23" customWidth="1"/>
    <col min="13646" max="13646" width="1.875" style="23" customWidth="1"/>
    <col min="13647" max="13709" width="0" style="23" hidden="1" customWidth="1"/>
    <col min="13710" max="13824" width="9" style="23"/>
    <col min="13825" max="13828" width="3.875" style="23" customWidth="1"/>
    <col min="13829" max="13829" width="0" style="23" hidden="1" customWidth="1"/>
    <col min="13830" max="13830" width="3.875" style="23" customWidth="1"/>
    <col min="13831" max="13831" width="0" style="23" hidden="1" customWidth="1"/>
    <col min="13832" max="13832" width="3.875" style="23" customWidth="1"/>
    <col min="13833" max="13833" width="0" style="23" hidden="1" customWidth="1"/>
    <col min="13834" max="13835" width="3.875" style="23" customWidth="1"/>
    <col min="13836" max="13836" width="0" style="23" hidden="1" customWidth="1"/>
    <col min="13837" max="13837" width="3.875" style="23" customWidth="1"/>
    <col min="13838" max="13838" width="0" style="23" hidden="1" customWidth="1"/>
    <col min="13839" max="13839" width="3.875" style="23" customWidth="1"/>
    <col min="13840" max="13840" width="3.75" style="23" customWidth="1"/>
    <col min="13841" max="13841" width="0" style="23" hidden="1" customWidth="1"/>
    <col min="13842" max="13842" width="3.875" style="23" customWidth="1"/>
    <col min="13843" max="13843" width="0" style="23" hidden="1" customWidth="1"/>
    <col min="13844" max="13845" width="3.875" style="23" customWidth="1"/>
    <col min="13846" max="13846" width="0" style="23" hidden="1" customWidth="1"/>
    <col min="13847" max="13847" width="3.875" style="23" customWidth="1"/>
    <col min="13848" max="13848" width="0" style="23" hidden="1" customWidth="1"/>
    <col min="13849" max="13855" width="3.875" style="23" customWidth="1"/>
    <col min="13856" max="13856" width="13.5" style="23" customWidth="1"/>
    <col min="13857" max="13857" width="12.625" style="23" customWidth="1"/>
    <col min="13858" max="13858" width="0" style="23" hidden="1" customWidth="1"/>
    <col min="13859" max="13859" width="3.875" style="23" customWidth="1"/>
    <col min="13860" max="13875" width="0" style="23" hidden="1" customWidth="1"/>
    <col min="13876" max="13876" width="1.75" style="23" customWidth="1"/>
    <col min="13877" max="13880" width="3.875" style="23" customWidth="1"/>
    <col min="13881" max="13881" width="0" style="23" hidden="1" customWidth="1"/>
    <col min="13882" max="13883" width="1.875" style="23" customWidth="1"/>
    <col min="13884" max="13884" width="0" style="23" hidden="1" customWidth="1"/>
    <col min="13885" max="13893" width="3.875" style="23" customWidth="1"/>
    <col min="13894" max="13894" width="0" style="23" hidden="1" customWidth="1"/>
    <col min="13895" max="13896" width="1.875" style="23" customWidth="1"/>
    <col min="13897" max="13897" width="0" style="23" hidden="1" customWidth="1"/>
    <col min="13898" max="13901" width="3.875" style="23" customWidth="1"/>
    <col min="13902" max="13902" width="1.875" style="23" customWidth="1"/>
    <col min="13903" max="13965" width="0" style="23" hidden="1" customWidth="1"/>
    <col min="13966" max="14080" width="9" style="23"/>
    <col min="14081" max="14084" width="3.875" style="23" customWidth="1"/>
    <col min="14085" max="14085" width="0" style="23" hidden="1" customWidth="1"/>
    <col min="14086" max="14086" width="3.875" style="23" customWidth="1"/>
    <col min="14087" max="14087" width="0" style="23" hidden="1" customWidth="1"/>
    <col min="14088" max="14088" width="3.875" style="23" customWidth="1"/>
    <col min="14089" max="14089" width="0" style="23" hidden="1" customWidth="1"/>
    <col min="14090" max="14091" width="3.875" style="23" customWidth="1"/>
    <col min="14092" max="14092" width="0" style="23" hidden="1" customWidth="1"/>
    <col min="14093" max="14093" width="3.875" style="23" customWidth="1"/>
    <col min="14094" max="14094" width="0" style="23" hidden="1" customWidth="1"/>
    <col min="14095" max="14095" width="3.875" style="23" customWidth="1"/>
    <col min="14096" max="14096" width="3.75" style="23" customWidth="1"/>
    <col min="14097" max="14097" width="0" style="23" hidden="1" customWidth="1"/>
    <col min="14098" max="14098" width="3.875" style="23" customWidth="1"/>
    <col min="14099" max="14099" width="0" style="23" hidden="1" customWidth="1"/>
    <col min="14100" max="14101" width="3.875" style="23" customWidth="1"/>
    <col min="14102" max="14102" width="0" style="23" hidden="1" customWidth="1"/>
    <col min="14103" max="14103" width="3.875" style="23" customWidth="1"/>
    <col min="14104" max="14104" width="0" style="23" hidden="1" customWidth="1"/>
    <col min="14105" max="14111" width="3.875" style="23" customWidth="1"/>
    <col min="14112" max="14112" width="13.5" style="23" customWidth="1"/>
    <col min="14113" max="14113" width="12.625" style="23" customWidth="1"/>
    <col min="14114" max="14114" width="0" style="23" hidden="1" customWidth="1"/>
    <col min="14115" max="14115" width="3.875" style="23" customWidth="1"/>
    <col min="14116" max="14131" width="0" style="23" hidden="1" customWidth="1"/>
    <col min="14132" max="14132" width="1.75" style="23" customWidth="1"/>
    <col min="14133" max="14136" width="3.875" style="23" customWidth="1"/>
    <col min="14137" max="14137" width="0" style="23" hidden="1" customWidth="1"/>
    <col min="14138" max="14139" width="1.875" style="23" customWidth="1"/>
    <col min="14140" max="14140" width="0" style="23" hidden="1" customWidth="1"/>
    <col min="14141" max="14149" width="3.875" style="23" customWidth="1"/>
    <col min="14150" max="14150" width="0" style="23" hidden="1" customWidth="1"/>
    <col min="14151" max="14152" width="1.875" style="23" customWidth="1"/>
    <col min="14153" max="14153" width="0" style="23" hidden="1" customWidth="1"/>
    <col min="14154" max="14157" width="3.875" style="23" customWidth="1"/>
    <col min="14158" max="14158" width="1.875" style="23" customWidth="1"/>
    <col min="14159" max="14221" width="0" style="23" hidden="1" customWidth="1"/>
    <col min="14222" max="14336" width="9" style="23"/>
    <col min="14337" max="14340" width="3.875" style="23" customWidth="1"/>
    <col min="14341" max="14341" width="0" style="23" hidden="1" customWidth="1"/>
    <col min="14342" max="14342" width="3.875" style="23" customWidth="1"/>
    <col min="14343" max="14343" width="0" style="23" hidden="1" customWidth="1"/>
    <col min="14344" max="14344" width="3.875" style="23" customWidth="1"/>
    <col min="14345" max="14345" width="0" style="23" hidden="1" customWidth="1"/>
    <col min="14346" max="14347" width="3.875" style="23" customWidth="1"/>
    <col min="14348" max="14348" width="0" style="23" hidden="1" customWidth="1"/>
    <col min="14349" max="14349" width="3.875" style="23" customWidth="1"/>
    <col min="14350" max="14350" width="0" style="23" hidden="1" customWidth="1"/>
    <col min="14351" max="14351" width="3.875" style="23" customWidth="1"/>
    <col min="14352" max="14352" width="3.75" style="23" customWidth="1"/>
    <col min="14353" max="14353" width="0" style="23" hidden="1" customWidth="1"/>
    <col min="14354" max="14354" width="3.875" style="23" customWidth="1"/>
    <col min="14355" max="14355" width="0" style="23" hidden="1" customWidth="1"/>
    <col min="14356" max="14357" width="3.875" style="23" customWidth="1"/>
    <col min="14358" max="14358" width="0" style="23" hidden="1" customWidth="1"/>
    <col min="14359" max="14359" width="3.875" style="23" customWidth="1"/>
    <col min="14360" max="14360" width="0" style="23" hidden="1" customWidth="1"/>
    <col min="14361" max="14367" width="3.875" style="23" customWidth="1"/>
    <col min="14368" max="14368" width="13.5" style="23" customWidth="1"/>
    <col min="14369" max="14369" width="12.625" style="23" customWidth="1"/>
    <col min="14370" max="14370" width="0" style="23" hidden="1" customWidth="1"/>
    <col min="14371" max="14371" width="3.875" style="23" customWidth="1"/>
    <col min="14372" max="14387" width="0" style="23" hidden="1" customWidth="1"/>
    <col min="14388" max="14388" width="1.75" style="23" customWidth="1"/>
    <col min="14389" max="14392" width="3.875" style="23" customWidth="1"/>
    <col min="14393" max="14393" width="0" style="23" hidden="1" customWidth="1"/>
    <col min="14394" max="14395" width="1.875" style="23" customWidth="1"/>
    <col min="14396" max="14396" width="0" style="23" hidden="1" customWidth="1"/>
    <col min="14397" max="14405" width="3.875" style="23" customWidth="1"/>
    <col min="14406" max="14406" width="0" style="23" hidden="1" customWidth="1"/>
    <col min="14407" max="14408" width="1.875" style="23" customWidth="1"/>
    <col min="14409" max="14409" width="0" style="23" hidden="1" customWidth="1"/>
    <col min="14410" max="14413" width="3.875" style="23" customWidth="1"/>
    <col min="14414" max="14414" width="1.875" style="23" customWidth="1"/>
    <col min="14415" max="14477" width="0" style="23" hidden="1" customWidth="1"/>
    <col min="14478" max="14592" width="9" style="23"/>
    <col min="14593" max="14596" width="3.875" style="23" customWidth="1"/>
    <col min="14597" max="14597" width="0" style="23" hidden="1" customWidth="1"/>
    <col min="14598" max="14598" width="3.875" style="23" customWidth="1"/>
    <col min="14599" max="14599" width="0" style="23" hidden="1" customWidth="1"/>
    <col min="14600" max="14600" width="3.875" style="23" customWidth="1"/>
    <col min="14601" max="14601" width="0" style="23" hidden="1" customWidth="1"/>
    <col min="14602" max="14603" width="3.875" style="23" customWidth="1"/>
    <col min="14604" max="14604" width="0" style="23" hidden="1" customWidth="1"/>
    <col min="14605" max="14605" width="3.875" style="23" customWidth="1"/>
    <col min="14606" max="14606" width="0" style="23" hidden="1" customWidth="1"/>
    <col min="14607" max="14607" width="3.875" style="23" customWidth="1"/>
    <col min="14608" max="14608" width="3.75" style="23" customWidth="1"/>
    <col min="14609" max="14609" width="0" style="23" hidden="1" customWidth="1"/>
    <col min="14610" max="14610" width="3.875" style="23" customWidth="1"/>
    <col min="14611" max="14611" width="0" style="23" hidden="1" customWidth="1"/>
    <col min="14612" max="14613" width="3.875" style="23" customWidth="1"/>
    <col min="14614" max="14614" width="0" style="23" hidden="1" customWidth="1"/>
    <col min="14615" max="14615" width="3.875" style="23" customWidth="1"/>
    <col min="14616" max="14616" width="0" style="23" hidden="1" customWidth="1"/>
    <col min="14617" max="14623" width="3.875" style="23" customWidth="1"/>
    <col min="14624" max="14624" width="13.5" style="23" customWidth="1"/>
    <col min="14625" max="14625" width="12.625" style="23" customWidth="1"/>
    <col min="14626" max="14626" width="0" style="23" hidden="1" customWidth="1"/>
    <col min="14627" max="14627" width="3.875" style="23" customWidth="1"/>
    <col min="14628" max="14643" width="0" style="23" hidden="1" customWidth="1"/>
    <col min="14644" max="14644" width="1.75" style="23" customWidth="1"/>
    <col min="14645" max="14648" width="3.875" style="23" customWidth="1"/>
    <col min="14649" max="14649" width="0" style="23" hidden="1" customWidth="1"/>
    <col min="14650" max="14651" width="1.875" style="23" customWidth="1"/>
    <col min="14652" max="14652" width="0" style="23" hidden="1" customWidth="1"/>
    <col min="14653" max="14661" width="3.875" style="23" customWidth="1"/>
    <col min="14662" max="14662" width="0" style="23" hidden="1" customWidth="1"/>
    <col min="14663" max="14664" width="1.875" style="23" customWidth="1"/>
    <col min="14665" max="14665" width="0" style="23" hidden="1" customWidth="1"/>
    <col min="14666" max="14669" width="3.875" style="23" customWidth="1"/>
    <col min="14670" max="14670" width="1.875" style="23" customWidth="1"/>
    <col min="14671" max="14733" width="0" style="23" hidden="1" customWidth="1"/>
    <col min="14734" max="14848" width="9" style="23"/>
    <col min="14849" max="14852" width="3.875" style="23" customWidth="1"/>
    <col min="14853" max="14853" width="0" style="23" hidden="1" customWidth="1"/>
    <col min="14854" max="14854" width="3.875" style="23" customWidth="1"/>
    <col min="14855" max="14855" width="0" style="23" hidden="1" customWidth="1"/>
    <col min="14856" max="14856" width="3.875" style="23" customWidth="1"/>
    <col min="14857" max="14857" width="0" style="23" hidden="1" customWidth="1"/>
    <col min="14858" max="14859" width="3.875" style="23" customWidth="1"/>
    <col min="14860" max="14860" width="0" style="23" hidden="1" customWidth="1"/>
    <col min="14861" max="14861" width="3.875" style="23" customWidth="1"/>
    <col min="14862" max="14862" width="0" style="23" hidden="1" customWidth="1"/>
    <col min="14863" max="14863" width="3.875" style="23" customWidth="1"/>
    <col min="14864" max="14864" width="3.75" style="23" customWidth="1"/>
    <col min="14865" max="14865" width="0" style="23" hidden="1" customWidth="1"/>
    <col min="14866" max="14866" width="3.875" style="23" customWidth="1"/>
    <col min="14867" max="14867" width="0" style="23" hidden="1" customWidth="1"/>
    <col min="14868" max="14869" width="3.875" style="23" customWidth="1"/>
    <col min="14870" max="14870" width="0" style="23" hidden="1" customWidth="1"/>
    <col min="14871" max="14871" width="3.875" style="23" customWidth="1"/>
    <col min="14872" max="14872" width="0" style="23" hidden="1" customWidth="1"/>
    <col min="14873" max="14879" width="3.875" style="23" customWidth="1"/>
    <col min="14880" max="14880" width="13.5" style="23" customWidth="1"/>
    <col min="14881" max="14881" width="12.625" style="23" customWidth="1"/>
    <col min="14882" max="14882" width="0" style="23" hidden="1" customWidth="1"/>
    <col min="14883" max="14883" width="3.875" style="23" customWidth="1"/>
    <col min="14884" max="14899" width="0" style="23" hidden="1" customWidth="1"/>
    <col min="14900" max="14900" width="1.75" style="23" customWidth="1"/>
    <col min="14901" max="14904" width="3.875" style="23" customWidth="1"/>
    <col min="14905" max="14905" width="0" style="23" hidden="1" customWidth="1"/>
    <col min="14906" max="14907" width="1.875" style="23" customWidth="1"/>
    <col min="14908" max="14908" width="0" style="23" hidden="1" customWidth="1"/>
    <col min="14909" max="14917" width="3.875" style="23" customWidth="1"/>
    <col min="14918" max="14918" width="0" style="23" hidden="1" customWidth="1"/>
    <col min="14919" max="14920" width="1.875" style="23" customWidth="1"/>
    <col min="14921" max="14921" width="0" style="23" hidden="1" customWidth="1"/>
    <col min="14922" max="14925" width="3.875" style="23" customWidth="1"/>
    <col min="14926" max="14926" width="1.875" style="23" customWidth="1"/>
    <col min="14927" max="14989" width="0" style="23" hidden="1" customWidth="1"/>
    <col min="14990" max="15104" width="9" style="23"/>
    <col min="15105" max="15108" width="3.875" style="23" customWidth="1"/>
    <col min="15109" max="15109" width="0" style="23" hidden="1" customWidth="1"/>
    <col min="15110" max="15110" width="3.875" style="23" customWidth="1"/>
    <col min="15111" max="15111" width="0" style="23" hidden="1" customWidth="1"/>
    <col min="15112" max="15112" width="3.875" style="23" customWidth="1"/>
    <col min="15113" max="15113" width="0" style="23" hidden="1" customWidth="1"/>
    <col min="15114" max="15115" width="3.875" style="23" customWidth="1"/>
    <col min="15116" max="15116" width="0" style="23" hidden="1" customWidth="1"/>
    <col min="15117" max="15117" width="3.875" style="23" customWidth="1"/>
    <col min="15118" max="15118" width="0" style="23" hidden="1" customWidth="1"/>
    <col min="15119" max="15119" width="3.875" style="23" customWidth="1"/>
    <col min="15120" max="15120" width="3.75" style="23" customWidth="1"/>
    <col min="15121" max="15121" width="0" style="23" hidden="1" customWidth="1"/>
    <col min="15122" max="15122" width="3.875" style="23" customWidth="1"/>
    <col min="15123" max="15123" width="0" style="23" hidden="1" customWidth="1"/>
    <col min="15124" max="15125" width="3.875" style="23" customWidth="1"/>
    <col min="15126" max="15126" width="0" style="23" hidden="1" customWidth="1"/>
    <col min="15127" max="15127" width="3.875" style="23" customWidth="1"/>
    <col min="15128" max="15128" width="0" style="23" hidden="1" customWidth="1"/>
    <col min="15129" max="15135" width="3.875" style="23" customWidth="1"/>
    <col min="15136" max="15136" width="13.5" style="23" customWidth="1"/>
    <col min="15137" max="15137" width="12.625" style="23" customWidth="1"/>
    <col min="15138" max="15138" width="0" style="23" hidden="1" customWidth="1"/>
    <col min="15139" max="15139" width="3.875" style="23" customWidth="1"/>
    <col min="15140" max="15155" width="0" style="23" hidden="1" customWidth="1"/>
    <col min="15156" max="15156" width="1.75" style="23" customWidth="1"/>
    <col min="15157" max="15160" width="3.875" style="23" customWidth="1"/>
    <col min="15161" max="15161" width="0" style="23" hidden="1" customWidth="1"/>
    <col min="15162" max="15163" width="1.875" style="23" customWidth="1"/>
    <col min="15164" max="15164" width="0" style="23" hidden="1" customWidth="1"/>
    <col min="15165" max="15173" width="3.875" style="23" customWidth="1"/>
    <col min="15174" max="15174" width="0" style="23" hidden="1" customWidth="1"/>
    <col min="15175" max="15176" width="1.875" style="23" customWidth="1"/>
    <col min="15177" max="15177" width="0" style="23" hidden="1" customWidth="1"/>
    <col min="15178" max="15181" width="3.875" style="23" customWidth="1"/>
    <col min="15182" max="15182" width="1.875" style="23" customWidth="1"/>
    <col min="15183" max="15245" width="0" style="23" hidden="1" customWidth="1"/>
    <col min="15246" max="15360" width="9" style="23"/>
    <col min="15361" max="15364" width="3.875" style="23" customWidth="1"/>
    <col min="15365" max="15365" width="0" style="23" hidden="1" customWidth="1"/>
    <col min="15366" max="15366" width="3.875" style="23" customWidth="1"/>
    <col min="15367" max="15367" width="0" style="23" hidden="1" customWidth="1"/>
    <col min="15368" max="15368" width="3.875" style="23" customWidth="1"/>
    <col min="15369" max="15369" width="0" style="23" hidden="1" customWidth="1"/>
    <col min="15370" max="15371" width="3.875" style="23" customWidth="1"/>
    <col min="15372" max="15372" width="0" style="23" hidden="1" customWidth="1"/>
    <col min="15373" max="15373" width="3.875" style="23" customWidth="1"/>
    <col min="15374" max="15374" width="0" style="23" hidden="1" customWidth="1"/>
    <col min="15375" max="15375" width="3.875" style="23" customWidth="1"/>
    <col min="15376" max="15376" width="3.75" style="23" customWidth="1"/>
    <col min="15377" max="15377" width="0" style="23" hidden="1" customWidth="1"/>
    <col min="15378" max="15378" width="3.875" style="23" customWidth="1"/>
    <col min="15379" max="15379" width="0" style="23" hidden="1" customWidth="1"/>
    <col min="15380" max="15381" width="3.875" style="23" customWidth="1"/>
    <col min="15382" max="15382" width="0" style="23" hidden="1" customWidth="1"/>
    <col min="15383" max="15383" width="3.875" style="23" customWidth="1"/>
    <col min="15384" max="15384" width="0" style="23" hidden="1" customWidth="1"/>
    <col min="15385" max="15391" width="3.875" style="23" customWidth="1"/>
    <col min="15392" max="15392" width="13.5" style="23" customWidth="1"/>
    <col min="15393" max="15393" width="12.625" style="23" customWidth="1"/>
    <col min="15394" max="15394" width="0" style="23" hidden="1" customWidth="1"/>
    <col min="15395" max="15395" width="3.875" style="23" customWidth="1"/>
    <col min="15396" max="15411" width="0" style="23" hidden="1" customWidth="1"/>
    <col min="15412" max="15412" width="1.75" style="23" customWidth="1"/>
    <col min="15413" max="15416" width="3.875" style="23" customWidth="1"/>
    <col min="15417" max="15417" width="0" style="23" hidden="1" customWidth="1"/>
    <col min="15418" max="15419" width="1.875" style="23" customWidth="1"/>
    <col min="15420" max="15420" width="0" style="23" hidden="1" customWidth="1"/>
    <col min="15421" max="15429" width="3.875" style="23" customWidth="1"/>
    <col min="15430" max="15430" width="0" style="23" hidden="1" customWidth="1"/>
    <col min="15431" max="15432" width="1.875" style="23" customWidth="1"/>
    <col min="15433" max="15433" width="0" style="23" hidden="1" customWidth="1"/>
    <col min="15434" max="15437" width="3.875" style="23" customWidth="1"/>
    <col min="15438" max="15438" width="1.875" style="23" customWidth="1"/>
    <col min="15439" max="15501" width="0" style="23" hidden="1" customWidth="1"/>
    <col min="15502" max="15616" width="9" style="23"/>
    <col min="15617" max="15620" width="3.875" style="23" customWidth="1"/>
    <col min="15621" max="15621" width="0" style="23" hidden="1" customWidth="1"/>
    <col min="15622" max="15622" width="3.875" style="23" customWidth="1"/>
    <col min="15623" max="15623" width="0" style="23" hidden="1" customWidth="1"/>
    <col min="15624" max="15624" width="3.875" style="23" customWidth="1"/>
    <col min="15625" max="15625" width="0" style="23" hidden="1" customWidth="1"/>
    <col min="15626" max="15627" width="3.875" style="23" customWidth="1"/>
    <col min="15628" max="15628" width="0" style="23" hidden="1" customWidth="1"/>
    <col min="15629" max="15629" width="3.875" style="23" customWidth="1"/>
    <col min="15630" max="15630" width="0" style="23" hidden="1" customWidth="1"/>
    <col min="15631" max="15631" width="3.875" style="23" customWidth="1"/>
    <col min="15632" max="15632" width="3.75" style="23" customWidth="1"/>
    <col min="15633" max="15633" width="0" style="23" hidden="1" customWidth="1"/>
    <col min="15634" max="15634" width="3.875" style="23" customWidth="1"/>
    <col min="15635" max="15635" width="0" style="23" hidden="1" customWidth="1"/>
    <col min="15636" max="15637" width="3.875" style="23" customWidth="1"/>
    <col min="15638" max="15638" width="0" style="23" hidden="1" customWidth="1"/>
    <col min="15639" max="15639" width="3.875" style="23" customWidth="1"/>
    <col min="15640" max="15640" width="0" style="23" hidden="1" customWidth="1"/>
    <col min="15641" max="15647" width="3.875" style="23" customWidth="1"/>
    <col min="15648" max="15648" width="13.5" style="23" customWidth="1"/>
    <col min="15649" max="15649" width="12.625" style="23" customWidth="1"/>
    <col min="15650" max="15650" width="0" style="23" hidden="1" customWidth="1"/>
    <col min="15651" max="15651" width="3.875" style="23" customWidth="1"/>
    <col min="15652" max="15667" width="0" style="23" hidden="1" customWidth="1"/>
    <col min="15668" max="15668" width="1.75" style="23" customWidth="1"/>
    <col min="15669" max="15672" width="3.875" style="23" customWidth="1"/>
    <col min="15673" max="15673" width="0" style="23" hidden="1" customWidth="1"/>
    <col min="15674" max="15675" width="1.875" style="23" customWidth="1"/>
    <col min="15676" max="15676" width="0" style="23" hidden="1" customWidth="1"/>
    <col min="15677" max="15685" width="3.875" style="23" customWidth="1"/>
    <col min="15686" max="15686" width="0" style="23" hidden="1" customWidth="1"/>
    <col min="15687" max="15688" width="1.875" style="23" customWidth="1"/>
    <col min="15689" max="15689" width="0" style="23" hidden="1" customWidth="1"/>
    <col min="15690" max="15693" width="3.875" style="23" customWidth="1"/>
    <col min="15694" max="15694" width="1.875" style="23" customWidth="1"/>
    <col min="15695" max="15757" width="0" style="23" hidden="1" customWidth="1"/>
    <col min="15758" max="15872" width="9" style="23"/>
    <col min="15873" max="15876" width="3.875" style="23" customWidth="1"/>
    <col min="15877" max="15877" width="0" style="23" hidden="1" customWidth="1"/>
    <col min="15878" max="15878" width="3.875" style="23" customWidth="1"/>
    <col min="15879" max="15879" width="0" style="23" hidden="1" customWidth="1"/>
    <col min="15880" max="15880" width="3.875" style="23" customWidth="1"/>
    <col min="15881" max="15881" width="0" style="23" hidden="1" customWidth="1"/>
    <col min="15882" max="15883" width="3.875" style="23" customWidth="1"/>
    <col min="15884" max="15884" width="0" style="23" hidden="1" customWidth="1"/>
    <col min="15885" max="15885" width="3.875" style="23" customWidth="1"/>
    <col min="15886" max="15886" width="0" style="23" hidden="1" customWidth="1"/>
    <col min="15887" max="15887" width="3.875" style="23" customWidth="1"/>
    <col min="15888" max="15888" width="3.75" style="23" customWidth="1"/>
    <col min="15889" max="15889" width="0" style="23" hidden="1" customWidth="1"/>
    <col min="15890" max="15890" width="3.875" style="23" customWidth="1"/>
    <col min="15891" max="15891" width="0" style="23" hidden="1" customWidth="1"/>
    <col min="15892" max="15893" width="3.875" style="23" customWidth="1"/>
    <col min="15894" max="15894" width="0" style="23" hidden="1" customWidth="1"/>
    <col min="15895" max="15895" width="3.875" style="23" customWidth="1"/>
    <col min="15896" max="15896" width="0" style="23" hidden="1" customWidth="1"/>
    <col min="15897" max="15903" width="3.875" style="23" customWidth="1"/>
    <col min="15904" max="15904" width="13.5" style="23" customWidth="1"/>
    <col min="15905" max="15905" width="12.625" style="23" customWidth="1"/>
    <col min="15906" max="15906" width="0" style="23" hidden="1" customWidth="1"/>
    <col min="15907" max="15907" width="3.875" style="23" customWidth="1"/>
    <col min="15908" max="15923" width="0" style="23" hidden="1" customWidth="1"/>
    <col min="15924" max="15924" width="1.75" style="23" customWidth="1"/>
    <col min="15925" max="15928" width="3.875" style="23" customWidth="1"/>
    <col min="15929" max="15929" width="0" style="23" hidden="1" customWidth="1"/>
    <col min="15930" max="15931" width="1.875" style="23" customWidth="1"/>
    <col min="15932" max="15932" width="0" style="23" hidden="1" customWidth="1"/>
    <col min="15933" max="15941" width="3.875" style="23" customWidth="1"/>
    <col min="15942" max="15942" width="0" style="23" hidden="1" customWidth="1"/>
    <col min="15943" max="15944" width="1.875" style="23" customWidth="1"/>
    <col min="15945" max="15945" width="0" style="23" hidden="1" customWidth="1"/>
    <col min="15946" max="15949" width="3.875" style="23" customWidth="1"/>
    <col min="15950" max="15950" width="1.875" style="23" customWidth="1"/>
    <col min="15951" max="16013" width="0" style="23" hidden="1" customWidth="1"/>
    <col min="16014" max="16128" width="9" style="23"/>
    <col min="16129" max="16132" width="3.875" style="23" customWidth="1"/>
    <col min="16133" max="16133" width="0" style="23" hidden="1" customWidth="1"/>
    <col min="16134" max="16134" width="3.875" style="23" customWidth="1"/>
    <col min="16135" max="16135" width="0" style="23" hidden="1" customWidth="1"/>
    <col min="16136" max="16136" width="3.875" style="23" customWidth="1"/>
    <col min="16137" max="16137" width="0" style="23" hidden="1" customWidth="1"/>
    <col min="16138" max="16139" width="3.875" style="23" customWidth="1"/>
    <col min="16140" max="16140" width="0" style="23" hidden="1" customWidth="1"/>
    <col min="16141" max="16141" width="3.875" style="23" customWidth="1"/>
    <col min="16142" max="16142" width="0" style="23" hidden="1" customWidth="1"/>
    <col min="16143" max="16143" width="3.875" style="23" customWidth="1"/>
    <col min="16144" max="16144" width="3.75" style="23" customWidth="1"/>
    <col min="16145" max="16145" width="0" style="23" hidden="1" customWidth="1"/>
    <col min="16146" max="16146" width="3.875" style="23" customWidth="1"/>
    <col min="16147" max="16147" width="0" style="23" hidden="1" customWidth="1"/>
    <col min="16148" max="16149" width="3.875" style="23" customWidth="1"/>
    <col min="16150" max="16150" width="0" style="23" hidden="1" customWidth="1"/>
    <col min="16151" max="16151" width="3.875" style="23" customWidth="1"/>
    <col min="16152" max="16152" width="0" style="23" hidden="1" customWidth="1"/>
    <col min="16153" max="16159" width="3.875" style="23" customWidth="1"/>
    <col min="16160" max="16160" width="13.5" style="23" customWidth="1"/>
    <col min="16161" max="16161" width="12.625" style="23" customWidth="1"/>
    <col min="16162" max="16162" width="0" style="23" hidden="1" customWidth="1"/>
    <col min="16163" max="16163" width="3.875" style="23" customWidth="1"/>
    <col min="16164" max="16179" width="0" style="23" hidden="1" customWidth="1"/>
    <col min="16180" max="16180" width="1.75" style="23" customWidth="1"/>
    <col min="16181" max="16184" width="3.875" style="23" customWidth="1"/>
    <col min="16185" max="16185" width="0" style="23" hidden="1" customWidth="1"/>
    <col min="16186" max="16187" width="1.875" style="23" customWidth="1"/>
    <col min="16188" max="16188" width="0" style="23" hidden="1" customWidth="1"/>
    <col min="16189" max="16197" width="3.875" style="23" customWidth="1"/>
    <col min="16198" max="16198" width="0" style="23" hidden="1" customWidth="1"/>
    <col min="16199" max="16200" width="1.875" style="23" customWidth="1"/>
    <col min="16201" max="16201" width="0" style="23" hidden="1" customWidth="1"/>
    <col min="16202" max="16205" width="3.875" style="23" customWidth="1"/>
    <col min="16206" max="16206" width="1.875" style="23" customWidth="1"/>
    <col min="16207" max="16269" width="0" style="23" hidden="1" customWidth="1"/>
    <col min="16270" max="16384" width="9" style="23"/>
  </cols>
  <sheetData>
    <row r="1" spans="1:54" ht="18" customHeight="1">
      <c r="Z1" s="292" t="s">
        <v>135</v>
      </c>
      <c r="AA1" s="292"/>
      <c r="AB1" s="292"/>
      <c r="AC1" s="292"/>
      <c r="AD1" s="292"/>
      <c r="AE1" s="292"/>
      <c r="AF1" s="292"/>
      <c r="AG1" s="292"/>
      <c r="AH1" s="292"/>
      <c r="AI1" s="292"/>
      <c r="AJ1" s="22"/>
    </row>
    <row r="2" spans="1:54" ht="18" customHeight="1">
      <c r="B2" s="24" t="s">
        <v>42</v>
      </c>
      <c r="C2" s="22">
        <v>6</v>
      </c>
      <c r="D2" s="25" t="s">
        <v>43</v>
      </c>
      <c r="E2" s="25" t="s">
        <v>43</v>
      </c>
      <c r="J2" s="26" t="s">
        <v>163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93" t="s">
        <v>138</v>
      </c>
      <c r="AE2" s="293"/>
      <c r="AF2" s="293"/>
      <c r="AG2" s="293"/>
      <c r="AH2" s="293"/>
      <c r="AI2" s="28"/>
      <c r="AJ2" s="28"/>
    </row>
    <row r="3" spans="1:54" ht="15" customHeight="1">
      <c r="J3" s="85"/>
      <c r="K3" s="30"/>
      <c r="L3" s="31"/>
      <c r="AD3" s="294" t="s">
        <v>136</v>
      </c>
      <c r="AE3" s="294"/>
      <c r="AF3" s="294"/>
      <c r="AG3" s="294"/>
      <c r="AH3" s="294"/>
      <c r="AI3" s="32"/>
      <c r="AJ3" s="32"/>
    </row>
    <row r="4" spans="1:54" ht="18" customHeight="1">
      <c r="A4" s="257" t="s">
        <v>44</v>
      </c>
      <c r="B4" s="257"/>
      <c r="C4" s="257" t="s">
        <v>27</v>
      </c>
      <c r="D4" s="257"/>
      <c r="E4" s="257"/>
      <c r="F4" s="257"/>
      <c r="G4" s="257"/>
      <c r="H4" s="257"/>
      <c r="I4" s="257"/>
      <c r="J4" s="257"/>
      <c r="K4" s="257"/>
      <c r="L4" s="33"/>
      <c r="M4" s="257" t="s">
        <v>45</v>
      </c>
      <c r="N4" s="257"/>
      <c r="O4" s="257"/>
      <c r="P4" s="257" t="s">
        <v>27</v>
      </c>
      <c r="Q4" s="257"/>
      <c r="R4" s="257"/>
      <c r="S4" s="257"/>
      <c r="T4" s="257"/>
      <c r="U4" s="257"/>
      <c r="V4" s="257"/>
      <c r="W4" s="257"/>
      <c r="X4" s="257"/>
      <c r="Y4" s="257"/>
      <c r="AF4" s="84"/>
      <c r="AG4" s="84"/>
    </row>
    <row r="5" spans="1:54" ht="18" customHeight="1">
      <c r="A5" s="257">
        <v>1</v>
      </c>
      <c r="B5" s="257"/>
      <c r="C5" s="289" t="s">
        <v>165</v>
      </c>
      <c r="D5" s="289"/>
      <c r="E5" s="289"/>
      <c r="F5" s="289"/>
      <c r="G5" s="289"/>
      <c r="H5" s="289"/>
      <c r="I5" s="289"/>
      <c r="J5" s="289"/>
      <c r="K5" s="289"/>
      <c r="L5" s="33"/>
      <c r="M5" s="257">
        <v>3</v>
      </c>
      <c r="N5" s="257"/>
      <c r="O5" s="257"/>
      <c r="P5" s="290" t="s">
        <v>167</v>
      </c>
      <c r="Q5" s="290"/>
      <c r="R5" s="290"/>
      <c r="S5" s="290"/>
      <c r="T5" s="290"/>
      <c r="U5" s="290"/>
      <c r="V5" s="290"/>
      <c r="W5" s="290"/>
      <c r="X5" s="290"/>
      <c r="Y5" s="290"/>
      <c r="AF5" s="84"/>
      <c r="AG5" s="84"/>
    </row>
    <row r="6" spans="1:54" ht="18" customHeight="1">
      <c r="A6" s="257">
        <v>2</v>
      </c>
      <c r="B6" s="257"/>
      <c r="C6" s="291" t="s">
        <v>166</v>
      </c>
      <c r="D6" s="291"/>
      <c r="E6" s="291"/>
      <c r="F6" s="291"/>
      <c r="G6" s="291"/>
      <c r="H6" s="291"/>
      <c r="I6" s="291"/>
      <c r="J6" s="291"/>
      <c r="K6" s="291"/>
      <c r="L6" s="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AF6" s="84"/>
      <c r="AG6" s="84"/>
    </row>
    <row r="7" spans="1:54">
      <c r="AF7" s="84"/>
      <c r="AG7" s="129"/>
      <c r="AH7" s="129"/>
    </row>
    <row r="8" spans="1:54" ht="18" customHeight="1">
      <c r="A8" s="192" t="s">
        <v>46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BA8" s="129"/>
      <c r="BB8" s="129"/>
    </row>
    <row r="9" spans="1:54" ht="6" customHeight="1"/>
    <row r="10" spans="1:54" ht="18" customHeight="1">
      <c r="A10" s="285" t="s">
        <v>47</v>
      </c>
      <c r="B10" s="285"/>
      <c r="C10" s="285" t="s">
        <v>48</v>
      </c>
      <c r="D10" s="285"/>
      <c r="E10" s="285"/>
      <c r="F10" s="285"/>
      <c r="G10" s="285"/>
      <c r="H10" s="285"/>
      <c r="I10" s="285"/>
      <c r="J10" s="285"/>
      <c r="K10" s="286" t="s">
        <v>49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86" t="s">
        <v>48</v>
      </c>
      <c r="AA10" s="287"/>
      <c r="AB10" s="287"/>
      <c r="AC10" s="287"/>
      <c r="AD10" s="288"/>
      <c r="AE10" s="286" t="s">
        <v>50</v>
      </c>
      <c r="AF10" s="287"/>
      <c r="AG10" s="287"/>
      <c r="AH10" s="287"/>
      <c r="AI10" s="288"/>
      <c r="AJ10" s="87"/>
      <c r="AK10" s="87"/>
      <c r="AL10" s="285" t="s">
        <v>51</v>
      </c>
      <c r="AM10" s="285"/>
    </row>
    <row r="11" spans="1:54" ht="12.75" customHeight="1">
      <c r="A11" s="257">
        <v>1</v>
      </c>
      <c r="B11" s="257"/>
      <c r="C11" s="233" t="str">
        <f>C5</f>
        <v>わかばマイナス</v>
      </c>
      <c r="D11" s="234"/>
      <c r="E11" s="234"/>
      <c r="F11" s="234"/>
      <c r="G11" s="234"/>
      <c r="H11" s="234"/>
      <c r="I11" s="234"/>
      <c r="J11" s="235"/>
      <c r="K11" s="259">
        <v>1</v>
      </c>
      <c r="L11" s="260"/>
      <c r="M11" s="260"/>
      <c r="N11" s="261"/>
      <c r="O11" s="283">
        <v>10</v>
      </c>
      <c r="P11" s="284"/>
      <c r="Q11" s="36" t="str">
        <f t="shared" ref="Q11:Q19" si="0">IF(O11&gt;T11,"〇","  ")</f>
        <v xml:space="preserve">  </v>
      </c>
      <c r="R11" s="37" t="s">
        <v>52</v>
      </c>
      <c r="S11" s="38" t="str">
        <f t="shared" ref="S11:S19" si="1">IF(T11&gt;O11,"〇","  ")</f>
        <v>〇</v>
      </c>
      <c r="T11" s="283">
        <v>15</v>
      </c>
      <c r="U11" s="284"/>
      <c r="V11" s="39"/>
      <c r="W11" s="259">
        <v>2</v>
      </c>
      <c r="X11" s="260"/>
      <c r="Y11" s="261"/>
      <c r="Z11" s="270" t="str">
        <f>Ｆ集計!C6</f>
        <v>Ｔ・ＲＯＣＫＥＴＳ</v>
      </c>
      <c r="AA11" s="271"/>
      <c r="AB11" s="271"/>
      <c r="AC11" s="271"/>
      <c r="AD11" s="272"/>
      <c r="AE11" s="242" t="str">
        <f>P5</f>
        <v>竹千代Ｂ</v>
      </c>
      <c r="AF11" s="243"/>
      <c r="AG11" s="243"/>
      <c r="AH11" s="243"/>
      <c r="AI11" s="244"/>
      <c r="AJ11" s="40"/>
      <c r="AK11" s="39"/>
      <c r="AL11" s="280">
        <f>P3</f>
        <v>0</v>
      </c>
      <c r="AM11" s="280"/>
    </row>
    <row r="12" spans="1:54" ht="12.75" customHeight="1">
      <c r="A12" s="257"/>
      <c r="B12" s="257"/>
      <c r="C12" s="236"/>
      <c r="D12" s="237"/>
      <c r="E12" s="237"/>
      <c r="F12" s="237"/>
      <c r="G12" s="237"/>
      <c r="H12" s="237"/>
      <c r="I12" s="237"/>
      <c r="J12" s="238"/>
      <c r="K12" s="262"/>
      <c r="L12" s="231"/>
      <c r="M12" s="231"/>
      <c r="N12" s="263"/>
      <c r="O12" s="251">
        <v>15</v>
      </c>
      <c r="P12" s="253"/>
      <c r="Q12" s="41" t="str">
        <f t="shared" si="0"/>
        <v>〇</v>
      </c>
      <c r="R12" s="42" t="s">
        <v>53</v>
      </c>
      <c r="S12" s="43" t="str">
        <f t="shared" si="1"/>
        <v xml:space="preserve">  </v>
      </c>
      <c r="T12" s="251">
        <v>9</v>
      </c>
      <c r="U12" s="253"/>
      <c r="V12" s="44"/>
      <c r="W12" s="262"/>
      <c r="X12" s="231"/>
      <c r="Y12" s="263"/>
      <c r="Z12" s="273"/>
      <c r="AA12" s="274"/>
      <c r="AB12" s="274"/>
      <c r="AC12" s="274"/>
      <c r="AD12" s="275"/>
      <c r="AE12" s="245"/>
      <c r="AF12" s="246"/>
      <c r="AG12" s="246"/>
      <c r="AH12" s="246"/>
      <c r="AI12" s="247"/>
      <c r="AJ12" s="88"/>
      <c r="AK12" s="46"/>
      <c r="AL12" s="280"/>
      <c r="AM12" s="280"/>
    </row>
    <row r="13" spans="1:54" ht="12.75" customHeight="1">
      <c r="A13" s="257"/>
      <c r="B13" s="257"/>
      <c r="C13" s="239"/>
      <c r="D13" s="240"/>
      <c r="E13" s="240"/>
      <c r="F13" s="240"/>
      <c r="G13" s="240"/>
      <c r="H13" s="240"/>
      <c r="I13" s="240"/>
      <c r="J13" s="241"/>
      <c r="K13" s="264"/>
      <c r="L13" s="265"/>
      <c r="M13" s="265"/>
      <c r="N13" s="266"/>
      <c r="O13" s="281">
        <v>13</v>
      </c>
      <c r="P13" s="282"/>
      <c r="Q13" s="47" t="str">
        <f t="shared" si="0"/>
        <v xml:space="preserve">  </v>
      </c>
      <c r="R13" s="48" t="s">
        <v>54</v>
      </c>
      <c r="S13" s="49" t="str">
        <f t="shared" si="1"/>
        <v>〇</v>
      </c>
      <c r="T13" s="281">
        <v>15</v>
      </c>
      <c r="U13" s="282"/>
      <c r="V13" s="50"/>
      <c r="W13" s="264"/>
      <c r="X13" s="265"/>
      <c r="Y13" s="266"/>
      <c r="Z13" s="276"/>
      <c r="AA13" s="277"/>
      <c r="AB13" s="277"/>
      <c r="AC13" s="277"/>
      <c r="AD13" s="278"/>
      <c r="AE13" s="248"/>
      <c r="AF13" s="249"/>
      <c r="AG13" s="249"/>
      <c r="AH13" s="249"/>
      <c r="AI13" s="250"/>
      <c r="AJ13" s="51"/>
      <c r="AK13" s="52"/>
      <c r="AL13" s="280"/>
      <c r="AM13" s="280"/>
    </row>
    <row r="14" spans="1:54" ht="12.75" customHeight="1">
      <c r="A14" s="257">
        <v>2</v>
      </c>
      <c r="B14" s="257"/>
      <c r="C14" s="279" t="str">
        <f>C5</f>
        <v>わかばマイナス</v>
      </c>
      <c r="D14" s="279"/>
      <c r="E14" s="279"/>
      <c r="F14" s="279"/>
      <c r="G14" s="279"/>
      <c r="H14" s="279"/>
      <c r="I14" s="279"/>
      <c r="J14" s="279"/>
      <c r="K14" s="259">
        <v>2</v>
      </c>
      <c r="L14" s="260"/>
      <c r="M14" s="260"/>
      <c r="N14" s="261"/>
      <c r="O14" s="267">
        <v>16</v>
      </c>
      <c r="P14" s="269"/>
      <c r="Q14" s="36" t="str">
        <f t="shared" si="0"/>
        <v>〇</v>
      </c>
      <c r="R14" s="53" t="s">
        <v>52</v>
      </c>
      <c r="S14" s="38" t="str">
        <f t="shared" si="1"/>
        <v xml:space="preserve">  </v>
      </c>
      <c r="T14" s="267">
        <v>14</v>
      </c>
      <c r="U14" s="269"/>
      <c r="V14" s="54"/>
      <c r="W14" s="259">
        <v>1</v>
      </c>
      <c r="X14" s="260"/>
      <c r="Y14" s="261"/>
      <c r="Z14" s="242" t="str">
        <f>P5</f>
        <v>竹千代Ｂ</v>
      </c>
      <c r="AA14" s="243"/>
      <c r="AB14" s="243"/>
      <c r="AC14" s="243"/>
      <c r="AD14" s="244"/>
      <c r="AE14" s="270" t="str">
        <f>C6</f>
        <v>Ｔ・ＲＯＣＫＥＴＳ</v>
      </c>
      <c r="AF14" s="271"/>
      <c r="AG14" s="271"/>
      <c r="AH14" s="271"/>
      <c r="AI14" s="272"/>
      <c r="AJ14" s="88"/>
      <c r="AK14" s="88"/>
      <c r="AL14" s="88"/>
      <c r="AM14" s="88"/>
    </row>
    <row r="15" spans="1:54" ht="12.75" customHeight="1">
      <c r="A15" s="257"/>
      <c r="B15" s="257"/>
      <c r="C15" s="279"/>
      <c r="D15" s="279"/>
      <c r="E15" s="279"/>
      <c r="F15" s="279"/>
      <c r="G15" s="279"/>
      <c r="H15" s="279"/>
      <c r="I15" s="279"/>
      <c r="J15" s="279"/>
      <c r="K15" s="262"/>
      <c r="L15" s="231"/>
      <c r="M15" s="231"/>
      <c r="N15" s="263"/>
      <c r="O15" s="251">
        <v>14</v>
      </c>
      <c r="P15" s="253"/>
      <c r="Q15" s="41" t="str">
        <f t="shared" si="0"/>
        <v xml:space="preserve">  </v>
      </c>
      <c r="R15" s="42" t="s">
        <v>53</v>
      </c>
      <c r="S15" s="43" t="str">
        <f t="shared" si="1"/>
        <v>〇</v>
      </c>
      <c r="T15" s="251">
        <v>16</v>
      </c>
      <c r="U15" s="253"/>
      <c r="V15" s="44"/>
      <c r="W15" s="262"/>
      <c r="X15" s="231"/>
      <c r="Y15" s="263"/>
      <c r="Z15" s="245"/>
      <c r="AA15" s="246"/>
      <c r="AB15" s="246"/>
      <c r="AC15" s="246"/>
      <c r="AD15" s="247"/>
      <c r="AE15" s="273"/>
      <c r="AF15" s="274"/>
      <c r="AG15" s="274"/>
      <c r="AH15" s="274"/>
      <c r="AI15" s="275"/>
      <c r="AJ15" s="88"/>
      <c r="AK15" s="88"/>
      <c r="AL15" s="88"/>
      <c r="AM15" s="88"/>
    </row>
    <row r="16" spans="1:54" ht="12.75" customHeight="1">
      <c r="A16" s="257"/>
      <c r="B16" s="257"/>
      <c r="C16" s="279"/>
      <c r="D16" s="279"/>
      <c r="E16" s="279"/>
      <c r="F16" s="279"/>
      <c r="G16" s="279"/>
      <c r="H16" s="279"/>
      <c r="I16" s="279"/>
      <c r="J16" s="279"/>
      <c r="K16" s="264"/>
      <c r="L16" s="265"/>
      <c r="M16" s="265"/>
      <c r="N16" s="266"/>
      <c r="O16" s="254">
        <v>15</v>
      </c>
      <c r="P16" s="256"/>
      <c r="Q16" s="47" t="str">
        <f t="shared" si="0"/>
        <v>〇</v>
      </c>
      <c r="R16" s="55" t="s">
        <v>54</v>
      </c>
      <c r="S16" s="49" t="str">
        <f t="shared" si="1"/>
        <v xml:space="preserve">  </v>
      </c>
      <c r="T16" s="254">
        <v>13</v>
      </c>
      <c r="U16" s="256"/>
      <c r="V16" s="56"/>
      <c r="W16" s="264"/>
      <c r="X16" s="265"/>
      <c r="Y16" s="266"/>
      <c r="Z16" s="248"/>
      <c r="AA16" s="249"/>
      <c r="AB16" s="249"/>
      <c r="AC16" s="249"/>
      <c r="AD16" s="250"/>
      <c r="AE16" s="276"/>
      <c r="AF16" s="277"/>
      <c r="AG16" s="277"/>
      <c r="AH16" s="277"/>
      <c r="AI16" s="278"/>
      <c r="AJ16" s="88"/>
      <c r="AK16" s="88"/>
      <c r="AL16" s="88"/>
      <c r="AM16" s="88"/>
    </row>
    <row r="17" spans="1:142" ht="12.75" customHeight="1">
      <c r="A17" s="257">
        <v>3</v>
      </c>
      <c r="B17" s="257"/>
      <c r="C17" s="258" t="str">
        <f>C6</f>
        <v>Ｔ・ＲＯＣＫＥＴＳ</v>
      </c>
      <c r="D17" s="258"/>
      <c r="E17" s="258"/>
      <c r="F17" s="258"/>
      <c r="G17" s="258"/>
      <c r="H17" s="258"/>
      <c r="I17" s="258"/>
      <c r="J17" s="258"/>
      <c r="K17" s="259">
        <v>1</v>
      </c>
      <c r="L17" s="260"/>
      <c r="M17" s="260"/>
      <c r="N17" s="261"/>
      <c r="O17" s="267">
        <v>17</v>
      </c>
      <c r="P17" s="268"/>
      <c r="Q17" s="36" t="str">
        <f t="shared" si="0"/>
        <v>〇</v>
      </c>
      <c r="R17" s="53" t="s">
        <v>52</v>
      </c>
      <c r="S17" s="38" t="str">
        <f t="shared" si="1"/>
        <v xml:space="preserve">  </v>
      </c>
      <c r="T17" s="267">
        <v>16</v>
      </c>
      <c r="U17" s="269"/>
      <c r="V17" s="54"/>
      <c r="W17" s="259">
        <v>2</v>
      </c>
      <c r="X17" s="260"/>
      <c r="Y17" s="261"/>
      <c r="Z17" s="242" t="str">
        <f>P5</f>
        <v>竹千代Ｂ</v>
      </c>
      <c r="AA17" s="243"/>
      <c r="AB17" s="243"/>
      <c r="AC17" s="243"/>
      <c r="AD17" s="244"/>
      <c r="AE17" s="233" t="str">
        <f>C5</f>
        <v>わかばマイナス</v>
      </c>
      <c r="AF17" s="234"/>
      <c r="AG17" s="234"/>
      <c r="AH17" s="234"/>
      <c r="AI17" s="235"/>
      <c r="AJ17" s="88"/>
      <c r="AK17" s="88"/>
      <c r="AL17" s="88"/>
      <c r="AM17" s="88"/>
    </row>
    <row r="18" spans="1:142" ht="12.7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62"/>
      <c r="L18" s="231"/>
      <c r="M18" s="231"/>
      <c r="N18" s="263"/>
      <c r="O18" s="251">
        <v>10</v>
      </c>
      <c r="P18" s="252"/>
      <c r="Q18" s="41" t="str">
        <f t="shared" si="0"/>
        <v xml:space="preserve">  </v>
      </c>
      <c r="R18" s="42" t="s">
        <v>53</v>
      </c>
      <c r="S18" s="43" t="str">
        <f t="shared" si="1"/>
        <v>〇</v>
      </c>
      <c r="T18" s="251">
        <v>15</v>
      </c>
      <c r="U18" s="253"/>
      <c r="V18" s="44"/>
      <c r="W18" s="262"/>
      <c r="X18" s="231"/>
      <c r="Y18" s="263"/>
      <c r="Z18" s="245"/>
      <c r="AA18" s="246"/>
      <c r="AB18" s="246"/>
      <c r="AC18" s="246"/>
      <c r="AD18" s="247"/>
      <c r="AE18" s="236"/>
      <c r="AF18" s="237"/>
      <c r="AG18" s="237"/>
      <c r="AH18" s="237"/>
      <c r="AI18" s="238"/>
      <c r="AJ18" s="88"/>
      <c r="AK18" s="88"/>
      <c r="AL18" s="88"/>
      <c r="AM18" s="88"/>
    </row>
    <row r="19" spans="1:142" ht="12.75" customHeight="1">
      <c r="A19" s="257"/>
      <c r="B19" s="257"/>
      <c r="C19" s="258"/>
      <c r="D19" s="258"/>
      <c r="E19" s="258"/>
      <c r="F19" s="258"/>
      <c r="G19" s="258"/>
      <c r="H19" s="258"/>
      <c r="I19" s="258"/>
      <c r="J19" s="258"/>
      <c r="K19" s="264"/>
      <c r="L19" s="265"/>
      <c r="M19" s="265"/>
      <c r="N19" s="266"/>
      <c r="O19" s="254">
        <v>16</v>
      </c>
      <c r="P19" s="255"/>
      <c r="Q19" s="47" t="str">
        <f t="shared" si="0"/>
        <v xml:space="preserve">  </v>
      </c>
      <c r="R19" s="55" t="s">
        <v>54</v>
      </c>
      <c r="S19" s="49" t="str">
        <f t="shared" si="1"/>
        <v>〇</v>
      </c>
      <c r="T19" s="254">
        <v>17</v>
      </c>
      <c r="U19" s="256"/>
      <c r="V19" s="56"/>
      <c r="W19" s="264"/>
      <c r="X19" s="265"/>
      <c r="Y19" s="266"/>
      <c r="Z19" s="248"/>
      <c r="AA19" s="249"/>
      <c r="AB19" s="249"/>
      <c r="AC19" s="249"/>
      <c r="AD19" s="250"/>
      <c r="AE19" s="239"/>
      <c r="AF19" s="240"/>
      <c r="AG19" s="240"/>
      <c r="AH19" s="240"/>
      <c r="AI19" s="241"/>
      <c r="AJ19" s="88"/>
      <c r="AK19" s="88"/>
      <c r="AL19" s="88"/>
      <c r="AM19" s="88"/>
    </row>
    <row r="20" spans="1:142" ht="12.75" customHeight="1">
      <c r="A20" s="229"/>
      <c r="B20" s="229"/>
      <c r="C20" s="232"/>
      <c r="D20" s="232"/>
      <c r="E20" s="232"/>
      <c r="F20" s="232"/>
      <c r="G20" s="232"/>
      <c r="H20" s="232"/>
      <c r="I20" s="232"/>
      <c r="J20" s="232"/>
      <c r="K20" s="231"/>
      <c r="L20" s="231"/>
      <c r="M20" s="231"/>
      <c r="N20" s="231"/>
      <c r="O20" s="130"/>
      <c r="P20" s="130"/>
      <c r="Q20" s="99"/>
      <c r="R20" s="84"/>
      <c r="S20" s="91"/>
      <c r="T20" s="130"/>
      <c r="U20" s="130"/>
      <c r="V20" s="88"/>
      <c r="W20" s="231"/>
      <c r="X20" s="231"/>
      <c r="Y20" s="231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88"/>
      <c r="AK20" s="88"/>
      <c r="AL20" s="88"/>
      <c r="AM20" s="88"/>
    </row>
    <row r="21" spans="1:142" ht="12.75" customHeight="1">
      <c r="A21" s="229"/>
      <c r="B21" s="229"/>
      <c r="C21" s="232"/>
      <c r="D21" s="232"/>
      <c r="E21" s="232"/>
      <c r="F21" s="232"/>
      <c r="G21" s="232"/>
      <c r="H21" s="232"/>
      <c r="I21" s="232"/>
      <c r="J21" s="232"/>
      <c r="K21" s="231"/>
      <c r="L21" s="231"/>
      <c r="M21" s="231"/>
      <c r="N21" s="231"/>
      <c r="O21" s="130"/>
      <c r="P21" s="130"/>
      <c r="Q21" s="99"/>
      <c r="R21" s="84"/>
      <c r="S21" s="91"/>
      <c r="T21" s="130"/>
      <c r="U21" s="130"/>
      <c r="V21" s="88"/>
      <c r="W21" s="231"/>
      <c r="X21" s="231"/>
      <c r="Y21" s="231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88"/>
      <c r="AK21" s="88"/>
      <c r="AL21" s="88"/>
      <c r="AM21" s="88"/>
    </row>
    <row r="22" spans="1:142" ht="12.75" customHeight="1">
      <c r="A22" s="229"/>
      <c r="B22" s="229"/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31"/>
      <c r="N22" s="231"/>
      <c r="O22" s="130"/>
      <c r="P22" s="130"/>
      <c r="Q22" s="99"/>
      <c r="R22" s="84"/>
      <c r="S22" s="91"/>
      <c r="T22" s="130"/>
      <c r="U22" s="130"/>
      <c r="V22" s="88"/>
      <c r="W22" s="231"/>
      <c r="X22" s="231"/>
      <c r="Y22" s="231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88"/>
      <c r="AK22" s="88"/>
      <c r="AL22" s="88"/>
      <c r="AM22" s="88"/>
    </row>
    <row r="23" spans="1:142" s="59" customFormat="1" ht="12.75" customHeight="1">
      <c r="A23" s="229"/>
      <c r="B23" s="229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1"/>
      <c r="N23" s="231"/>
      <c r="O23" s="130"/>
      <c r="P23" s="130"/>
      <c r="Q23" s="99"/>
      <c r="R23" s="84"/>
      <c r="S23" s="91"/>
      <c r="T23" s="130"/>
      <c r="U23" s="130"/>
      <c r="V23" s="88"/>
      <c r="W23" s="231"/>
      <c r="X23" s="231"/>
      <c r="Y23" s="231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88"/>
      <c r="AK23" s="88"/>
      <c r="AL23" s="88"/>
      <c r="AM23" s="88"/>
    </row>
    <row r="24" spans="1:142" s="59" customFormat="1" ht="12.75" customHeight="1">
      <c r="A24" s="229"/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1"/>
      <c r="M24" s="231"/>
      <c r="N24" s="231"/>
      <c r="O24" s="130"/>
      <c r="P24" s="130"/>
      <c r="Q24" s="99"/>
      <c r="R24" s="84"/>
      <c r="S24" s="91"/>
      <c r="T24" s="130"/>
      <c r="U24" s="130"/>
      <c r="V24" s="88"/>
      <c r="W24" s="231"/>
      <c r="X24" s="231"/>
      <c r="Y24" s="231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88"/>
      <c r="AK24" s="88"/>
      <c r="AL24" s="88"/>
      <c r="AM24" s="88"/>
    </row>
    <row r="25" spans="1:142" s="59" customFormat="1" ht="12.75" customHeight="1">
      <c r="A25" s="229"/>
      <c r="B25" s="229"/>
      <c r="C25" s="230"/>
      <c r="D25" s="230"/>
      <c r="E25" s="230"/>
      <c r="F25" s="230"/>
      <c r="G25" s="230"/>
      <c r="H25" s="230"/>
      <c r="I25" s="230"/>
      <c r="J25" s="230"/>
      <c r="K25" s="231"/>
      <c r="L25" s="231"/>
      <c r="M25" s="231"/>
      <c r="N25" s="231"/>
      <c r="O25" s="130"/>
      <c r="P25" s="130"/>
      <c r="Q25" s="99"/>
      <c r="R25" s="84"/>
      <c r="S25" s="91"/>
      <c r="T25" s="130"/>
      <c r="U25" s="130"/>
      <c r="V25" s="88"/>
      <c r="W25" s="231"/>
      <c r="X25" s="231"/>
      <c r="Y25" s="231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</row>
    <row r="26" spans="1:142" ht="15" customHeight="1"/>
    <row r="27" spans="1:142" s="92" customFormat="1" ht="18" customHeight="1">
      <c r="A27" s="192" t="s">
        <v>58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142" s="92" customFormat="1" ht="6" customHeight="1" thickBot="1">
      <c r="K28" s="90"/>
      <c r="L28" s="90"/>
      <c r="M28" s="90"/>
      <c r="N28" s="90"/>
      <c r="O28" s="90"/>
      <c r="AC28" s="61"/>
      <c r="AD28" s="90"/>
      <c r="AE28" s="90"/>
      <c r="AF28" s="90"/>
      <c r="AG28" s="90"/>
      <c r="AH28" s="84"/>
    </row>
    <row r="29" spans="1:142" s="92" customFormat="1" ht="15" customHeight="1">
      <c r="A29" s="193" t="s">
        <v>59</v>
      </c>
      <c r="B29" s="196" t="s">
        <v>60</v>
      </c>
      <c r="C29" s="197"/>
      <c r="D29" s="198"/>
      <c r="E29" s="89"/>
      <c r="F29" s="203" t="str">
        <f>B33</f>
        <v>わかばマイナス</v>
      </c>
      <c r="G29" s="204"/>
      <c r="H29" s="204"/>
      <c r="I29" s="204"/>
      <c r="J29" s="204"/>
      <c r="K29" s="209" t="str">
        <f>B39</f>
        <v>Ｔ・ＲＯＣＫＥＴＳ</v>
      </c>
      <c r="L29" s="180"/>
      <c r="M29" s="180"/>
      <c r="N29" s="180"/>
      <c r="O29" s="210"/>
      <c r="P29" s="204" t="str">
        <f>B45</f>
        <v>竹千代Ｂ</v>
      </c>
      <c r="Q29" s="204"/>
      <c r="R29" s="204"/>
      <c r="S29" s="204"/>
      <c r="T29" s="204"/>
      <c r="U29" s="204"/>
      <c r="V29" s="204"/>
      <c r="W29" s="204"/>
      <c r="X29" s="204"/>
      <c r="Y29" s="204"/>
      <c r="Z29" s="196" t="s">
        <v>61</v>
      </c>
      <c r="AA29" s="197"/>
      <c r="AB29" s="216"/>
      <c r="AC29" s="219" t="s">
        <v>62</v>
      </c>
      <c r="AD29" s="197"/>
      <c r="AE29" s="216"/>
      <c r="AF29" s="222" t="s">
        <v>63</v>
      </c>
      <c r="AG29" s="225" t="s">
        <v>64</v>
      </c>
      <c r="AH29" s="84"/>
    </row>
    <row r="30" spans="1:142" s="92" customFormat="1" ht="15" customHeight="1">
      <c r="A30" s="194"/>
      <c r="B30" s="148"/>
      <c r="C30" s="129"/>
      <c r="D30" s="199"/>
      <c r="E30" s="84"/>
      <c r="F30" s="205"/>
      <c r="G30" s="206"/>
      <c r="H30" s="206"/>
      <c r="I30" s="206"/>
      <c r="J30" s="206"/>
      <c r="K30" s="211"/>
      <c r="L30" s="153"/>
      <c r="M30" s="153"/>
      <c r="N30" s="153"/>
      <c r="O30" s="212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148"/>
      <c r="AA30" s="129"/>
      <c r="AB30" s="217"/>
      <c r="AC30" s="220"/>
      <c r="AD30" s="129"/>
      <c r="AE30" s="217"/>
      <c r="AF30" s="223"/>
      <c r="AG30" s="226"/>
      <c r="AH30" s="84"/>
    </row>
    <row r="31" spans="1:142" s="92" customFormat="1" ht="15" customHeight="1">
      <c r="A31" s="194"/>
      <c r="B31" s="148"/>
      <c r="C31" s="129"/>
      <c r="D31" s="199"/>
      <c r="E31" s="84"/>
      <c r="F31" s="205"/>
      <c r="G31" s="206"/>
      <c r="H31" s="206"/>
      <c r="I31" s="206"/>
      <c r="J31" s="206"/>
      <c r="K31" s="211"/>
      <c r="L31" s="153"/>
      <c r="M31" s="153"/>
      <c r="N31" s="153"/>
      <c r="O31" s="212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148"/>
      <c r="AA31" s="129"/>
      <c r="AB31" s="217"/>
      <c r="AC31" s="220"/>
      <c r="AD31" s="129"/>
      <c r="AE31" s="217"/>
      <c r="AF31" s="223"/>
      <c r="AG31" s="226"/>
      <c r="AH31" s="84"/>
      <c r="AJ31" s="137" t="s">
        <v>65</v>
      </c>
      <c r="AK31" s="228" t="s">
        <v>66</v>
      </c>
      <c r="BA31" s="84"/>
      <c r="BB31" s="84"/>
      <c r="BC31" s="84"/>
      <c r="BD31" s="84"/>
      <c r="BE31" s="84"/>
      <c r="BF31" s="175"/>
      <c r="BG31" s="175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175"/>
      <c r="BT31" s="175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</row>
    <row r="32" spans="1:142" s="92" customFormat="1" ht="15" customHeight="1" thickBot="1">
      <c r="A32" s="195"/>
      <c r="B32" s="200"/>
      <c r="C32" s="201"/>
      <c r="D32" s="202"/>
      <c r="E32" s="90"/>
      <c r="F32" s="207"/>
      <c r="G32" s="208"/>
      <c r="H32" s="208"/>
      <c r="I32" s="208"/>
      <c r="J32" s="208"/>
      <c r="K32" s="213"/>
      <c r="L32" s="214"/>
      <c r="M32" s="214"/>
      <c r="N32" s="214"/>
      <c r="O32" s="215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0"/>
      <c r="AA32" s="201"/>
      <c r="AB32" s="218"/>
      <c r="AC32" s="221"/>
      <c r="AD32" s="201"/>
      <c r="AE32" s="218"/>
      <c r="AF32" s="224"/>
      <c r="AG32" s="227"/>
      <c r="AH32" s="84"/>
      <c r="AJ32" s="137"/>
      <c r="AK32" s="137"/>
      <c r="BA32" s="84"/>
      <c r="BB32" s="84"/>
      <c r="BC32" s="84"/>
      <c r="BD32" s="84"/>
      <c r="BE32" s="84"/>
      <c r="BF32" s="175"/>
      <c r="BG32" s="175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175"/>
      <c r="BT32" s="175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</row>
    <row r="33" spans="1:142" ht="18" customHeight="1">
      <c r="A33" s="176" t="s">
        <v>164</v>
      </c>
      <c r="B33" s="179" t="str">
        <f>C5</f>
        <v>わかばマイナス</v>
      </c>
      <c r="C33" s="180"/>
      <c r="D33" s="181"/>
      <c r="E33" s="182" t="str">
        <f>IF($CB$89="A",CD91,IF($CB$89="B",CG91,CJ91))</f>
        <v/>
      </c>
      <c r="F33" s="183"/>
      <c r="G33" s="183"/>
      <c r="H33" s="183"/>
      <c r="I33" s="183"/>
      <c r="J33" s="184"/>
      <c r="K33" s="97">
        <f>COUNTIF(L36:L38,"○")</f>
        <v>1</v>
      </c>
      <c r="L33" s="97"/>
      <c r="M33" s="97" t="s">
        <v>67</v>
      </c>
      <c r="N33" s="97"/>
      <c r="O33" s="98">
        <f>COUNTIF(N36:N38,"○")</f>
        <v>2</v>
      </c>
      <c r="P33" s="97">
        <f>COUNTIF(Q36:Q38,"○")</f>
        <v>2</v>
      </c>
      <c r="Q33" s="97"/>
      <c r="R33" s="97" t="s">
        <v>68</v>
      </c>
      <c r="S33" s="97"/>
      <c r="T33" s="98">
        <f>COUNTIF(S36:S38,"○")</f>
        <v>1</v>
      </c>
      <c r="U33" s="97"/>
      <c r="V33" s="97"/>
      <c r="W33" s="97"/>
      <c r="X33" s="97"/>
      <c r="Y33" s="105"/>
      <c r="Z33" s="185">
        <f>COUNTIF(F34:Y34,"○")</f>
        <v>1</v>
      </c>
      <c r="AA33" s="187" t="s">
        <v>30</v>
      </c>
      <c r="AB33" s="188">
        <f>COUNTIF(J35:Y35,"○")</f>
        <v>1</v>
      </c>
      <c r="AC33" s="189">
        <f>IF(AE37=0,10,AC37/AE37)</f>
        <v>1</v>
      </c>
      <c r="AD33" s="190"/>
      <c r="AE33" s="191"/>
      <c r="AF33" s="173">
        <f>SUM(K36:K38,P36:P38)/SUM(O36:O38,T36:T38)</f>
        <v>1.0121951219512195</v>
      </c>
      <c r="AG33" s="174">
        <v>2</v>
      </c>
      <c r="AH33" s="148" t="str">
        <f>B33</f>
        <v>わかばマイナス</v>
      </c>
      <c r="AJ33" s="23">
        <f>SUM(Z33:AB38)</f>
        <v>2</v>
      </c>
      <c r="AK33" s="23">
        <f>AL33-AM33</f>
        <v>0</v>
      </c>
      <c r="AL33" s="23">
        <f>SUM(F33:Y33)</f>
        <v>6</v>
      </c>
      <c r="AM33" s="23">
        <f>SUM(AC37:AE38)</f>
        <v>6</v>
      </c>
      <c r="AS33" s="137">
        <f>RANK(Z33,Z33:Z50,1)</f>
        <v>1</v>
      </c>
      <c r="AT33" s="137">
        <f>RANK(AY33,AY33:AY50,1)</f>
        <v>1</v>
      </c>
      <c r="AU33" s="137">
        <f>RANK(AF33,AF33:AF50,1)</f>
        <v>2</v>
      </c>
      <c r="AV33" s="137">
        <f>AS33*100</f>
        <v>100</v>
      </c>
      <c r="AW33" s="137">
        <f>AT33*10</f>
        <v>10</v>
      </c>
      <c r="AX33" s="137">
        <f>SUM(AU33:AW38)</f>
        <v>112</v>
      </c>
      <c r="AY33" s="137">
        <f>AC33-AE33</f>
        <v>1</v>
      </c>
      <c r="AZ33" s="92"/>
      <c r="BA33" s="63"/>
      <c r="BB33" s="63"/>
      <c r="BC33" s="175"/>
      <c r="BD33" s="175"/>
      <c r="BE33" s="175"/>
      <c r="BF33" s="175"/>
      <c r="BG33" s="175"/>
      <c r="BH33" s="175"/>
      <c r="BI33" s="175"/>
      <c r="BJ33" s="175"/>
      <c r="BK33" s="64"/>
      <c r="BL33" s="64"/>
      <c r="BM33" s="64"/>
      <c r="BN33" s="64"/>
      <c r="BO33" s="64"/>
      <c r="BP33" s="175"/>
      <c r="BQ33" s="175"/>
      <c r="BR33" s="175"/>
      <c r="BS33" s="175"/>
      <c r="BT33" s="175"/>
      <c r="BU33" s="175"/>
      <c r="BV33" s="175"/>
      <c r="BW33" s="175"/>
      <c r="BX33" s="63"/>
      <c r="BY33" s="63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</row>
    <row r="34" spans="1:142" ht="13.5" hidden="1" customHeight="1">
      <c r="A34" s="177"/>
      <c r="B34" s="152"/>
      <c r="C34" s="153"/>
      <c r="D34" s="154"/>
      <c r="E34" s="159"/>
      <c r="F34" s="165"/>
      <c r="G34" s="165"/>
      <c r="H34" s="165"/>
      <c r="I34" s="165"/>
      <c r="J34" s="166"/>
      <c r="K34" s="93" t="str">
        <f>IF(K33&gt;O33,"○","　")</f>
        <v>　</v>
      </c>
      <c r="L34" s="93"/>
      <c r="M34" s="93"/>
      <c r="N34" s="93"/>
      <c r="O34" s="95"/>
      <c r="P34" s="93" t="str">
        <f>IF(P33&gt;T33,"○","　")</f>
        <v>○</v>
      </c>
      <c r="Q34" s="93"/>
      <c r="R34" s="93"/>
      <c r="S34" s="93"/>
      <c r="T34" s="95"/>
      <c r="U34" s="93"/>
      <c r="V34" s="93"/>
      <c r="W34" s="93"/>
      <c r="X34" s="93"/>
      <c r="Y34" s="106"/>
      <c r="Z34" s="186"/>
      <c r="AA34" s="133"/>
      <c r="AB34" s="135"/>
      <c r="AC34" s="141"/>
      <c r="AD34" s="142"/>
      <c r="AE34" s="143"/>
      <c r="AF34" s="145"/>
      <c r="AG34" s="147"/>
      <c r="AH34" s="148"/>
      <c r="AS34" s="137"/>
      <c r="AT34" s="137"/>
      <c r="AU34" s="137"/>
      <c r="AV34" s="137"/>
      <c r="AW34" s="137"/>
      <c r="AX34" s="137"/>
      <c r="AY34" s="137"/>
      <c r="AZ34" s="92"/>
      <c r="BA34" s="63"/>
      <c r="BB34" s="63"/>
      <c r="BC34" s="175"/>
      <c r="BD34" s="175"/>
      <c r="BE34" s="175"/>
      <c r="BF34" s="175"/>
      <c r="BG34" s="175"/>
      <c r="BH34" s="175"/>
      <c r="BI34" s="175"/>
      <c r="BJ34" s="175"/>
      <c r="BK34" s="64"/>
      <c r="BL34" s="64"/>
      <c r="BM34" s="64"/>
      <c r="BN34" s="64"/>
      <c r="BO34" s="64"/>
      <c r="BP34" s="175"/>
      <c r="BQ34" s="175"/>
      <c r="BR34" s="175"/>
      <c r="BS34" s="175"/>
      <c r="BT34" s="175"/>
      <c r="BU34" s="175"/>
      <c r="BV34" s="175"/>
      <c r="BW34" s="175"/>
      <c r="BX34" s="63"/>
      <c r="BY34" s="63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</row>
    <row r="35" spans="1:142" ht="13.5" hidden="1" customHeight="1">
      <c r="A35" s="177"/>
      <c r="B35" s="152"/>
      <c r="C35" s="153"/>
      <c r="D35" s="154"/>
      <c r="E35" s="159"/>
      <c r="F35" s="165"/>
      <c r="G35" s="165"/>
      <c r="H35" s="165"/>
      <c r="I35" s="165"/>
      <c r="J35" s="166"/>
      <c r="K35" s="93"/>
      <c r="L35" s="93"/>
      <c r="M35" s="93"/>
      <c r="N35" s="93"/>
      <c r="O35" s="95" t="str">
        <f>IF(O33&gt;K33,"○","　")</f>
        <v>○</v>
      </c>
      <c r="P35" s="93"/>
      <c r="Q35" s="93"/>
      <c r="R35" s="93"/>
      <c r="S35" s="93"/>
      <c r="T35" s="95" t="str">
        <f>IF(T33&gt;P33,"○","　")</f>
        <v>　</v>
      </c>
      <c r="U35" s="93"/>
      <c r="V35" s="93"/>
      <c r="W35" s="93"/>
      <c r="X35" s="93"/>
      <c r="Y35" s="106"/>
      <c r="Z35" s="186"/>
      <c r="AA35" s="133"/>
      <c r="AB35" s="135"/>
      <c r="AC35" s="141"/>
      <c r="AD35" s="142"/>
      <c r="AE35" s="143"/>
      <c r="AF35" s="145"/>
      <c r="AG35" s="147"/>
      <c r="AH35" s="148"/>
      <c r="AS35" s="137"/>
      <c r="AT35" s="137"/>
      <c r="AU35" s="137"/>
      <c r="AV35" s="137"/>
      <c r="AW35" s="137"/>
      <c r="AX35" s="137"/>
      <c r="AY35" s="137"/>
      <c r="AZ35" s="92"/>
      <c r="BA35" s="63"/>
      <c r="BB35" s="63"/>
      <c r="BC35" s="175"/>
      <c r="BD35" s="175"/>
      <c r="BE35" s="175"/>
      <c r="BF35" s="175"/>
      <c r="BG35" s="175"/>
      <c r="BH35" s="175"/>
      <c r="BI35" s="175"/>
      <c r="BJ35" s="175"/>
      <c r="BK35" s="64"/>
      <c r="BL35" s="64"/>
      <c r="BM35" s="64"/>
      <c r="BN35" s="64"/>
      <c r="BO35" s="64"/>
      <c r="BP35" s="175"/>
      <c r="BQ35" s="175"/>
      <c r="BR35" s="175"/>
      <c r="BS35" s="175"/>
      <c r="BT35" s="175"/>
      <c r="BU35" s="175"/>
      <c r="BV35" s="175"/>
      <c r="BW35" s="175"/>
      <c r="BX35" s="63"/>
      <c r="BY35" s="63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</row>
    <row r="36" spans="1:142" ht="18" customHeight="1">
      <c r="A36" s="177"/>
      <c r="B36" s="152"/>
      <c r="C36" s="153"/>
      <c r="D36" s="154"/>
      <c r="E36" s="159"/>
      <c r="F36" s="165"/>
      <c r="G36" s="165"/>
      <c r="H36" s="165"/>
      <c r="I36" s="165"/>
      <c r="J36" s="166"/>
      <c r="K36" s="93">
        <f>O11</f>
        <v>10</v>
      </c>
      <c r="L36" s="93" t="str">
        <f>IF(K36&gt;O36,"○","　")</f>
        <v>　</v>
      </c>
      <c r="M36" s="93" t="s">
        <v>30</v>
      </c>
      <c r="N36" s="93" t="str">
        <f>IF(O36&gt;K36,"○","　")</f>
        <v>○</v>
      </c>
      <c r="O36" s="95">
        <f>T11</f>
        <v>15</v>
      </c>
      <c r="P36" s="93">
        <f>O14</f>
        <v>16</v>
      </c>
      <c r="Q36" s="93" t="str">
        <f>IF(P36&gt;T36,"○","　")</f>
        <v>○</v>
      </c>
      <c r="R36" s="93" t="s">
        <v>30</v>
      </c>
      <c r="S36" s="93" t="str">
        <f>IF(T36&gt;P36,"○","　")</f>
        <v>　</v>
      </c>
      <c r="T36" s="95">
        <f>T14</f>
        <v>14</v>
      </c>
      <c r="U36" s="93"/>
      <c r="V36" s="93"/>
      <c r="W36" s="93"/>
      <c r="X36" s="93"/>
      <c r="Y36" s="106"/>
      <c r="Z36" s="186"/>
      <c r="AA36" s="133"/>
      <c r="AB36" s="135"/>
      <c r="AC36" s="141"/>
      <c r="AD36" s="142"/>
      <c r="AE36" s="143"/>
      <c r="AF36" s="145"/>
      <c r="AG36" s="147"/>
      <c r="AH36" s="148"/>
      <c r="AS36" s="137"/>
      <c r="AT36" s="137"/>
      <c r="AU36" s="137"/>
      <c r="AV36" s="137"/>
      <c r="AW36" s="137"/>
      <c r="AX36" s="137"/>
      <c r="AY36" s="137"/>
      <c r="AZ36" s="92"/>
      <c r="BA36" s="63"/>
      <c r="BB36" s="63"/>
      <c r="BC36" s="175"/>
      <c r="BD36" s="175"/>
      <c r="BE36" s="175"/>
      <c r="BF36" s="175"/>
      <c r="BG36" s="175"/>
      <c r="BH36" s="175"/>
      <c r="BI36" s="175"/>
      <c r="BJ36" s="175"/>
      <c r="BK36" s="64"/>
      <c r="BL36" s="64"/>
      <c r="BM36" s="64"/>
      <c r="BN36" s="64"/>
      <c r="BO36" s="64"/>
      <c r="BP36" s="175"/>
      <c r="BQ36" s="175"/>
      <c r="BR36" s="175"/>
      <c r="BS36" s="175"/>
      <c r="BT36" s="175"/>
      <c r="BU36" s="175"/>
      <c r="BV36" s="175"/>
      <c r="BW36" s="175"/>
      <c r="BX36" s="63"/>
      <c r="BY36" s="63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</row>
    <row r="37" spans="1:142" ht="18" customHeight="1">
      <c r="A37" s="177"/>
      <c r="B37" s="152"/>
      <c r="C37" s="153"/>
      <c r="D37" s="154"/>
      <c r="E37" s="159"/>
      <c r="F37" s="165"/>
      <c r="G37" s="165"/>
      <c r="H37" s="165"/>
      <c r="I37" s="165"/>
      <c r="J37" s="166"/>
      <c r="K37" s="93">
        <f>O12</f>
        <v>15</v>
      </c>
      <c r="L37" s="93" t="str">
        <f>IF(K37&gt;O37,"○","　")</f>
        <v>○</v>
      </c>
      <c r="M37" s="93" t="s">
        <v>73</v>
      </c>
      <c r="N37" s="93" t="str">
        <f>IF(O37&gt;K37,"○","　")</f>
        <v>　</v>
      </c>
      <c r="O37" s="95">
        <f>T12</f>
        <v>9</v>
      </c>
      <c r="P37" s="93">
        <f>O15</f>
        <v>14</v>
      </c>
      <c r="Q37" s="93" t="str">
        <f>IF(P37&gt;T37,"○","　")</f>
        <v>　</v>
      </c>
      <c r="R37" s="93" t="s">
        <v>73</v>
      </c>
      <c r="S37" s="93" t="str">
        <f>IF(T37&gt;P37,"○","　")</f>
        <v>○</v>
      </c>
      <c r="T37" s="95">
        <f>T15</f>
        <v>16</v>
      </c>
      <c r="U37" s="93"/>
      <c r="V37" s="93"/>
      <c r="W37" s="93"/>
      <c r="X37" s="93"/>
      <c r="Y37" s="106"/>
      <c r="Z37" s="186"/>
      <c r="AA37" s="133"/>
      <c r="AB37" s="135"/>
      <c r="AC37" s="131">
        <f>SUM(F33,K33,P33)</f>
        <v>3</v>
      </c>
      <c r="AD37" s="133" t="s">
        <v>73</v>
      </c>
      <c r="AE37" s="135">
        <f>SUM(J33,O33,T33)</f>
        <v>3</v>
      </c>
      <c r="AF37" s="145"/>
      <c r="AG37" s="147"/>
      <c r="AH37" s="148"/>
      <c r="AS37" s="137"/>
      <c r="AT37" s="137"/>
      <c r="AU37" s="137"/>
      <c r="AV37" s="137"/>
      <c r="AW37" s="137"/>
      <c r="AX37" s="137"/>
      <c r="AY37" s="137"/>
      <c r="AZ37" s="92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</row>
    <row r="38" spans="1:142" ht="18" customHeight="1">
      <c r="A38" s="177"/>
      <c r="B38" s="155"/>
      <c r="C38" s="156"/>
      <c r="D38" s="157"/>
      <c r="E38" s="160"/>
      <c r="F38" s="168"/>
      <c r="G38" s="168"/>
      <c r="H38" s="168"/>
      <c r="I38" s="168"/>
      <c r="J38" s="169"/>
      <c r="K38" s="93">
        <f>O13</f>
        <v>13</v>
      </c>
      <c r="L38" s="93" t="str">
        <f>IF(K38&gt;O38,"○","　")</f>
        <v>　</v>
      </c>
      <c r="M38" s="93" t="s">
        <v>30</v>
      </c>
      <c r="N38" s="93" t="str">
        <f>IF(O38&gt;K38,"○","　")</f>
        <v>○</v>
      </c>
      <c r="O38" s="95">
        <f>T13</f>
        <v>15</v>
      </c>
      <c r="P38" s="93">
        <f>O16</f>
        <v>15</v>
      </c>
      <c r="Q38" s="93" t="str">
        <f>IF(P38&gt;T38,"○","　")</f>
        <v>○</v>
      </c>
      <c r="R38" s="93" t="s">
        <v>30</v>
      </c>
      <c r="S38" s="93" t="str">
        <f>IF(T38&gt;P38,"○","　")</f>
        <v>　</v>
      </c>
      <c r="T38" s="95">
        <f>T16</f>
        <v>13</v>
      </c>
      <c r="U38" s="93"/>
      <c r="V38" s="93"/>
      <c r="W38" s="93"/>
      <c r="X38" s="93"/>
      <c r="Y38" s="106"/>
      <c r="Z38" s="186"/>
      <c r="AA38" s="133"/>
      <c r="AB38" s="135"/>
      <c r="AC38" s="132"/>
      <c r="AD38" s="134"/>
      <c r="AE38" s="136"/>
      <c r="AF38" s="146"/>
      <c r="AG38" s="147"/>
      <c r="AH38" s="148"/>
      <c r="AS38" s="137"/>
      <c r="AT38" s="137"/>
      <c r="AU38" s="137"/>
      <c r="AV38" s="137"/>
      <c r="AW38" s="137"/>
      <c r="AX38" s="137"/>
      <c r="AY38" s="137"/>
      <c r="AZ38" s="92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</row>
    <row r="39" spans="1:142" ht="18" customHeight="1">
      <c r="A39" s="177"/>
      <c r="B39" s="149" t="str">
        <f>C6</f>
        <v>Ｔ・ＲＯＣＫＥＴＳ</v>
      </c>
      <c r="C39" s="150"/>
      <c r="D39" s="151"/>
      <c r="E39" s="158" t="str">
        <f>IF($CB$89="A",CD92,IF($CB$89="B",CG92,CJ92))</f>
        <v/>
      </c>
      <c r="F39" s="100">
        <f>COUNTIF(G42:G44,"○")</f>
        <v>2</v>
      </c>
      <c r="G39" s="100"/>
      <c r="H39" s="100" t="str">
        <f>M33</f>
        <v>①</v>
      </c>
      <c r="I39" s="100"/>
      <c r="J39" s="101">
        <f>COUNTIF(I42:I44,"○")</f>
        <v>1</v>
      </c>
      <c r="K39" s="161"/>
      <c r="L39" s="162"/>
      <c r="M39" s="162"/>
      <c r="N39" s="162"/>
      <c r="O39" s="163"/>
      <c r="P39" s="100">
        <f>COUNTIF(Q42:Q44,"○")</f>
        <v>1</v>
      </c>
      <c r="Q39" s="100"/>
      <c r="R39" s="100" t="s">
        <v>69</v>
      </c>
      <c r="S39" s="100"/>
      <c r="T39" s="101">
        <f>COUNTIF(S42:S44,"○")</f>
        <v>2</v>
      </c>
      <c r="U39" s="100"/>
      <c r="V39" s="100"/>
      <c r="W39" s="100"/>
      <c r="X39" s="100"/>
      <c r="Y39" s="107"/>
      <c r="Z39" s="170">
        <f>COUNTIF(F40:Y40,"○")</f>
        <v>1</v>
      </c>
      <c r="AA39" s="171" t="s">
        <v>73</v>
      </c>
      <c r="AB39" s="172">
        <f>COUNTIF(J41:Y41,"○")</f>
        <v>1</v>
      </c>
      <c r="AC39" s="138">
        <f>IF(AE43=0,10,AC43/AE43)</f>
        <v>1</v>
      </c>
      <c r="AD39" s="139"/>
      <c r="AE39" s="140"/>
      <c r="AF39" s="144">
        <f>SUM(F42:F44,P42:P44)/SUM(J42:J44,T42:T44)</f>
        <v>0.95348837209302328</v>
      </c>
      <c r="AG39" s="147">
        <v>3</v>
      </c>
      <c r="AH39" s="148" t="str">
        <f>B39</f>
        <v>Ｔ・ＲＯＣＫＥＴＳ</v>
      </c>
      <c r="AJ39" s="23">
        <f>SUM(Z39:AB44)</f>
        <v>2</v>
      </c>
      <c r="AK39" s="23">
        <f>AL39-AM39</f>
        <v>0</v>
      </c>
      <c r="AL39" s="23">
        <f>SUM(F39:Y39)</f>
        <v>6</v>
      </c>
      <c r="AM39" s="23">
        <f>SUM(AC43:AE44)</f>
        <v>6</v>
      </c>
      <c r="AS39" s="137">
        <f>RANK(Z39,Z33:Z50,1)</f>
        <v>1</v>
      </c>
      <c r="AT39" s="137">
        <f>RANK(AY39,AY33:AY50,1)</f>
        <v>1</v>
      </c>
      <c r="AU39" s="137">
        <f>RANK(AF39,AF33:AF50,1)</f>
        <v>1</v>
      </c>
      <c r="AV39" s="137">
        <f>AS39*100</f>
        <v>100</v>
      </c>
      <c r="AW39" s="137">
        <f>AT39*10</f>
        <v>10</v>
      </c>
      <c r="AX39" s="137">
        <f>SUM(AU39:AW44)</f>
        <v>111</v>
      </c>
      <c r="AY39" s="137">
        <f>AC39-AE39</f>
        <v>1</v>
      </c>
      <c r="AZ39" s="92"/>
      <c r="BA39" s="63"/>
      <c r="BB39" s="63"/>
      <c r="BC39" s="63"/>
      <c r="BD39" s="84"/>
      <c r="BE39" s="84"/>
      <c r="BF39" s="129"/>
      <c r="BG39" s="129"/>
      <c r="BH39" s="84"/>
      <c r="BI39" s="84"/>
      <c r="BJ39" s="63"/>
      <c r="BK39" s="63"/>
      <c r="BL39" s="63"/>
      <c r="BM39" s="63"/>
      <c r="BN39" s="63"/>
      <c r="BO39" s="63"/>
      <c r="BP39" s="63"/>
      <c r="BQ39" s="84"/>
      <c r="BR39" s="84"/>
      <c r="BS39" s="129"/>
      <c r="BT39" s="129"/>
      <c r="BU39" s="84"/>
      <c r="BV39" s="84"/>
      <c r="BW39" s="63"/>
      <c r="BX39" s="63"/>
      <c r="BY39" s="63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</row>
    <row r="40" spans="1:142" ht="13.5" hidden="1" customHeight="1">
      <c r="A40" s="177"/>
      <c r="B40" s="152"/>
      <c r="C40" s="153"/>
      <c r="D40" s="154"/>
      <c r="E40" s="159"/>
      <c r="F40" s="93" t="str">
        <f>IF(F39&gt;J39,"○","　")</f>
        <v>○</v>
      </c>
      <c r="G40" s="93"/>
      <c r="H40" s="93"/>
      <c r="I40" s="93"/>
      <c r="J40" s="95"/>
      <c r="K40" s="164"/>
      <c r="L40" s="165"/>
      <c r="M40" s="165"/>
      <c r="N40" s="165"/>
      <c r="O40" s="166"/>
      <c r="P40" s="93" t="str">
        <f>IF(P39&gt;T39,"○","　")</f>
        <v>　</v>
      </c>
      <c r="Q40" s="93"/>
      <c r="R40" s="93"/>
      <c r="S40" s="93"/>
      <c r="T40" s="95"/>
      <c r="U40" s="93"/>
      <c r="V40" s="93"/>
      <c r="W40" s="93"/>
      <c r="X40" s="93"/>
      <c r="Y40" s="106"/>
      <c r="Z40" s="170"/>
      <c r="AA40" s="171"/>
      <c r="AB40" s="172"/>
      <c r="AC40" s="141"/>
      <c r="AD40" s="142"/>
      <c r="AE40" s="143"/>
      <c r="AF40" s="145"/>
      <c r="AG40" s="147"/>
      <c r="AH40" s="148"/>
      <c r="AS40" s="137"/>
      <c r="AT40" s="137"/>
      <c r="AU40" s="137"/>
      <c r="AV40" s="137"/>
      <c r="AW40" s="137"/>
      <c r="AX40" s="137"/>
      <c r="AY40" s="137"/>
      <c r="AZ40" s="92"/>
      <c r="BA40" s="63"/>
      <c r="BB40" s="63"/>
      <c r="BC40" s="63"/>
      <c r="BD40" s="84"/>
      <c r="BE40" s="84"/>
      <c r="BF40" s="84"/>
      <c r="BG40" s="84"/>
      <c r="BH40" s="84"/>
      <c r="BI40" s="84"/>
      <c r="BJ40" s="63"/>
      <c r="BK40" s="63"/>
      <c r="BL40" s="63"/>
      <c r="BM40" s="63"/>
      <c r="BN40" s="63"/>
      <c r="BO40" s="63"/>
      <c r="BP40" s="63"/>
      <c r="BQ40" s="84"/>
      <c r="BR40" s="84"/>
      <c r="BS40" s="84"/>
      <c r="BT40" s="84"/>
      <c r="BU40" s="84"/>
      <c r="BV40" s="84"/>
      <c r="BW40" s="63"/>
      <c r="BX40" s="63"/>
      <c r="BY40" s="63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</row>
    <row r="41" spans="1:142" ht="13.5" hidden="1" customHeight="1">
      <c r="A41" s="177"/>
      <c r="B41" s="152"/>
      <c r="C41" s="153"/>
      <c r="D41" s="154"/>
      <c r="E41" s="159"/>
      <c r="F41" s="93"/>
      <c r="G41" s="93"/>
      <c r="H41" s="93"/>
      <c r="I41" s="93"/>
      <c r="J41" s="95" t="str">
        <f>IF(J39&gt;F39,"○","　")</f>
        <v>　</v>
      </c>
      <c r="K41" s="164"/>
      <c r="L41" s="165"/>
      <c r="M41" s="165"/>
      <c r="N41" s="165"/>
      <c r="O41" s="166"/>
      <c r="P41" s="93"/>
      <c r="Q41" s="93"/>
      <c r="R41" s="93"/>
      <c r="S41" s="93"/>
      <c r="T41" s="95" t="str">
        <f>IF(T39&gt;P39,"○","　")</f>
        <v>○</v>
      </c>
      <c r="U41" s="93"/>
      <c r="V41" s="93"/>
      <c r="W41" s="93"/>
      <c r="X41" s="93"/>
      <c r="Y41" s="106"/>
      <c r="Z41" s="170"/>
      <c r="AA41" s="171"/>
      <c r="AB41" s="172"/>
      <c r="AC41" s="141"/>
      <c r="AD41" s="142"/>
      <c r="AE41" s="143"/>
      <c r="AF41" s="145"/>
      <c r="AG41" s="147"/>
      <c r="AH41" s="148"/>
      <c r="AS41" s="137"/>
      <c r="AT41" s="137"/>
      <c r="AU41" s="137"/>
      <c r="AV41" s="137"/>
      <c r="AW41" s="137"/>
      <c r="AX41" s="137"/>
      <c r="AY41" s="137"/>
      <c r="AZ41" s="92"/>
      <c r="BA41" s="63"/>
      <c r="BB41" s="63"/>
      <c r="BC41" s="63"/>
      <c r="BD41" s="84"/>
      <c r="BE41" s="84"/>
      <c r="BF41" s="84"/>
      <c r="BG41" s="84"/>
      <c r="BH41" s="84"/>
      <c r="BI41" s="84"/>
      <c r="BJ41" s="63"/>
      <c r="BK41" s="63"/>
      <c r="BL41" s="63"/>
      <c r="BM41" s="63"/>
      <c r="BN41" s="63"/>
      <c r="BO41" s="63"/>
      <c r="BP41" s="63"/>
      <c r="BQ41" s="84"/>
      <c r="BR41" s="84"/>
      <c r="BS41" s="84"/>
      <c r="BT41" s="84"/>
      <c r="BU41" s="84"/>
      <c r="BV41" s="84"/>
      <c r="BW41" s="63"/>
      <c r="BX41" s="63"/>
      <c r="BY41" s="63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</row>
    <row r="42" spans="1:142" ht="18" customHeight="1">
      <c r="A42" s="177"/>
      <c r="B42" s="152"/>
      <c r="C42" s="153"/>
      <c r="D42" s="154"/>
      <c r="E42" s="159"/>
      <c r="F42" s="93">
        <f>O36</f>
        <v>15</v>
      </c>
      <c r="G42" s="93" t="str">
        <f>IF(F42&gt;J42,"○","　")</f>
        <v>○</v>
      </c>
      <c r="H42" s="93" t="s">
        <v>30</v>
      </c>
      <c r="I42" s="93" t="str">
        <f>IF(J42&gt;F42,"○","　")</f>
        <v>　</v>
      </c>
      <c r="J42" s="95">
        <f>K36</f>
        <v>10</v>
      </c>
      <c r="K42" s="164"/>
      <c r="L42" s="165"/>
      <c r="M42" s="165"/>
      <c r="N42" s="165"/>
      <c r="O42" s="166"/>
      <c r="P42" s="93">
        <f>O17</f>
        <v>17</v>
      </c>
      <c r="Q42" s="93" t="str">
        <f>IF(P42&gt;T42,"○","　")</f>
        <v>○</v>
      </c>
      <c r="R42" s="93" t="s">
        <v>30</v>
      </c>
      <c r="S42" s="93" t="str">
        <f>IF(T42&gt;P42,"○","　")</f>
        <v>　</v>
      </c>
      <c r="T42" s="95">
        <f>T17</f>
        <v>16</v>
      </c>
      <c r="U42" s="93"/>
      <c r="V42" s="93"/>
      <c r="W42" s="93"/>
      <c r="X42" s="93"/>
      <c r="Y42" s="106"/>
      <c r="Z42" s="170"/>
      <c r="AA42" s="171"/>
      <c r="AB42" s="172"/>
      <c r="AC42" s="141"/>
      <c r="AD42" s="142"/>
      <c r="AE42" s="143"/>
      <c r="AF42" s="145"/>
      <c r="AG42" s="147"/>
      <c r="AH42" s="148"/>
      <c r="AS42" s="137"/>
      <c r="AT42" s="137"/>
      <c r="AU42" s="137"/>
      <c r="AV42" s="137"/>
      <c r="AW42" s="137"/>
      <c r="AX42" s="137"/>
      <c r="AY42" s="137"/>
      <c r="AZ42" s="92"/>
      <c r="BA42" s="129"/>
      <c r="BB42" s="129"/>
      <c r="BC42" s="63"/>
      <c r="BD42" s="84"/>
      <c r="BE42" s="84"/>
      <c r="BF42" s="129"/>
      <c r="BG42" s="129"/>
      <c r="BH42" s="84"/>
      <c r="BI42" s="84"/>
      <c r="BJ42" s="63"/>
      <c r="BK42" s="129"/>
      <c r="BL42" s="129"/>
      <c r="BM42" s="63"/>
      <c r="BN42" s="129"/>
      <c r="BO42" s="129"/>
      <c r="BP42" s="63"/>
      <c r="BQ42" s="84"/>
      <c r="BR42" s="84"/>
      <c r="BS42" s="129"/>
      <c r="BT42" s="129"/>
      <c r="BU42" s="84"/>
      <c r="BV42" s="84"/>
      <c r="BW42" s="63"/>
      <c r="BX42" s="129"/>
      <c r="BY42" s="12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</row>
    <row r="43" spans="1:142" ht="18" customHeight="1">
      <c r="A43" s="177"/>
      <c r="B43" s="152"/>
      <c r="C43" s="153"/>
      <c r="D43" s="154"/>
      <c r="E43" s="159"/>
      <c r="F43" s="93">
        <f>O37</f>
        <v>9</v>
      </c>
      <c r="G43" s="93" t="str">
        <f>IF(F43&gt;J43,"○","　")</f>
        <v>　</v>
      </c>
      <c r="H43" s="93" t="s">
        <v>30</v>
      </c>
      <c r="I43" s="93" t="str">
        <f>IF(J43&gt;F43,"○","　")</f>
        <v>○</v>
      </c>
      <c r="J43" s="95">
        <f>K37</f>
        <v>15</v>
      </c>
      <c r="K43" s="164"/>
      <c r="L43" s="165"/>
      <c r="M43" s="165"/>
      <c r="N43" s="165"/>
      <c r="O43" s="166"/>
      <c r="P43" s="93">
        <f>O18</f>
        <v>10</v>
      </c>
      <c r="Q43" s="93" t="str">
        <f>IF(P43&gt;T43,"○","　")</f>
        <v>　</v>
      </c>
      <c r="R43" s="93" t="s">
        <v>73</v>
      </c>
      <c r="S43" s="93" t="str">
        <f>IF(T43&gt;P43,"○","　")</f>
        <v>○</v>
      </c>
      <c r="T43" s="95">
        <f>T18</f>
        <v>15</v>
      </c>
      <c r="U43" s="93"/>
      <c r="V43" s="93"/>
      <c r="W43" s="93"/>
      <c r="X43" s="93"/>
      <c r="Y43" s="106"/>
      <c r="Z43" s="170"/>
      <c r="AA43" s="171"/>
      <c r="AB43" s="172"/>
      <c r="AC43" s="131">
        <f>SUM(F39,P39)</f>
        <v>3</v>
      </c>
      <c r="AD43" s="133" t="s">
        <v>73</v>
      </c>
      <c r="AE43" s="135">
        <f>SUM(J39,T39)</f>
        <v>3</v>
      </c>
      <c r="AF43" s="145"/>
      <c r="AG43" s="147"/>
      <c r="AH43" s="148"/>
      <c r="AS43" s="137"/>
      <c r="AT43" s="137"/>
      <c r="AU43" s="137"/>
      <c r="AV43" s="137"/>
      <c r="AW43" s="137"/>
      <c r="AX43" s="137"/>
      <c r="AY43" s="137"/>
      <c r="AZ43" s="92"/>
      <c r="BA43" s="129"/>
      <c r="BB43" s="129"/>
      <c r="BC43" s="63"/>
      <c r="BD43" s="84"/>
      <c r="BE43" s="84"/>
      <c r="BF43" s="129"/>
      <c r="BG43" s="129"/>
      <c r="BH43" s="84"/>
      <c r="BI43" s="84"/>
      <c r="BJ43" s="63"/>
      <c r="BK43" s="129"/>
      <c r="BL43" s="129"/>
      <c r="BM43" s="63"/>
      <c r="BN43" s="129"/>
      <c r="BO43" s="129"/>
      <c r="BP43" s="63"/>
      <c r="BQ43" s="84"/>
      <c r="BR43" s="84"/>
      <c r="BS43" s="129"/>
      <c r="BT43" s="129"/>
      <c r="BU43" s="84"/>
      <c r="BV43" s="84"/>
      <c r="BW43" s="63"/>
      <c r="BX43" s="129"/>
      <c r="BY43" s="12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</row>
    <row r="44" spans="1:142" ht="18" customHeight="1">
      <c r="A44" s="177"/>
      <c r="B44" s="155"/>
      <c r="C44" s="156"/>
      <c r="D44" s="157"/>
      <c r="E44" s="160"/>
      <c r="F44" s="93">
        <f>O38</f>
        <v>15</v>
      </c>
      <c r="G44" s="93" t="str">
        <f>IF(F44&gt;J44,"○","　")</f>
        <v>○</v>
      </c>
      <c r="H44" s="93" t="s">
        <v>30</v>
      </c>
      <c r="I44" s="93" t="str">
        <f>IF(J44&gt;F44,"○","　")</f>
        <v>　</v>
      </c>
      <c r="J44" s="95">
        <f>K38</f>
        <v>13</v>
      </c>
      <c r="K44" s="167"/>
      <c r="L44" s="168"/>
      <c r="M44" s="168"/>
      <c r="N44" s="168"/>
      <c r="O44" s="169"/>
      <c r="P44" s="93">
        <f>O19</f>
        <v>16</v>
      </c>
      <c r="Q44" s="93" t="str">
        <f>IF(P44&gt;T44,"○","　")</f>
        <v>　</v>
      </c>
      <c r="R44" s="93" t="s">
        <v>30</v>
      </c>
      <c r="S44" s="93" t="str">
        <f>IF(T44&gt;P44,"○","　")</f>
        <v>○</v>
      </c>
      <c r="T44" s="95">
        <f>T19</f>
        <v>17</v>
      </c>
      <c r="U44" s="93"/>
      <c r="V44" s="93"/>
      <c r="W44" s="93"/>
      <c r="X44" s="93"/>
      <c r="Y44" s="106"/>
      <c r="Z44" s="170"/>
      <c r="AA44" s="171"/>
      <c r="AB44" s="172"/>
      <c r="AC44" s="132"/>
      <c r="AD44" s="134"/>
      <c r="AE44" s="136"/>
      <c r="AF44" s="146"/>
      <c r="AG44" s="147"/>
      <c r="AH44" s="148"/>
      <c r="AS44" s="137"/>
      <c r="AT44" s="137"/>
      <c r="AU44" s="137"/>
      <c r="AV44" s="137"/>
      <c r="AW44" s="137"/>
      <c r="AX44" s="137"/>
      <c r="AY44" s="137"/>
      <c r="AZ44" s="92"/>
      <c r="BA44" s="63"/>
      <c r="BB44" s="63"/>
      <c r="BC44" s="63"/>
      <c r="BD44" s="84"/>
      <c r="BE44" s="84"/>
      <c r="BF44" s="129"/>
      <c r="BG44" s="129"/>
      <c r="BH44" s="84"/>
      <c r="BI44" s="84"/>
      <c r="BJ44" s="63"/>
      <c r="BK44" s="63"/>
      <c r="BL44" s="63"/>
      <c r="BM44" s="63"/>
      <c r="BN44" s="63"/>
      <c r="BO44" s="63"/>
      <c r="BP44" s="63"/>
      <c r="BQ44" s="84"/>
      <c r="BR44" s="84"/>
      <c r="BS44" s="129"/>
      <c r="BT44" s="129"/>
      <c r="BU44" s="84"/>
      <c r="BV44" s="84"/>
      <c r="BW44" s="63"/>
      <c r="BX44" s="63"/>
      <c r="BY44" s="63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1:142" ht="18" customHeight="1">
      <c r="A45" s="177"/>
      <c r="B45" s="149" t="str">
        <f>P5</f>
        <v>竹千代Ｂ</v>
      </c>
      <c r="C45" s="150"/>
      <c r="D45" s="151"/>
      <c r="E45" s="158" t="str">
        <f>IF($CB$89="A",CD93,IF($CB$89="B",CG93,CJ93))</f>
        <v/>
      </c>
      <c r="F45" s="100">
        <f>COUNTIF(G48:G50,"○")</f>
        <v>1</v>
      </c>
      <c r="G45" s="100"/>
      <c r="H45" s="100" t="str">
        <f>R33</f>
        <v>③</v>
      </c>
      <c r="I45" s="100"/>
      <c r="J45" s="101">
        <f>COUNTIF(I48:I50,"○")</f>
        <v>2</v>
      </c>
      <c r="K45" s="100">
        <f>COUNTIF(L48:L50,"○")</f>
        <v>2</v>
      </c>
      <c r="L45" s="100"/>
      <c r="M45" s="100" t="str">
        <f>R39</f>
        <v>⑤</v>
      </c>
      <c r="N45" s="100"/>
      <c r="O45" s="101">
        <f>COUNTIF(N48:N50,"○")</f>
        <v>1</v>
      </c>
      <c r="P45" s="161"/>
      <c r="Q45" s="162"/>
      <c r="R45" s="162"/>
      <c r="S45" s="162"/>
      <c r="T45" s="163"/>
      <c r="U45" s="100"/>
      <c r="V45" s="100"/>
      <c r="W45" s="100"/>
      <c r="X45" s="100"/>
      <c r="Y45" s="107"/>
      <c r="Z45" s="170">
        <f>COUNTIF(F46:Y46,"○")</f>
        <v>1</v>
      </c>
      <c r="AA45" s="171" t="s">
        <v>73</v>
      </c>
      <c r="AB45" s="172">
        <f>COUNTIF(J47:Y47,"○")</f>
        <v>1</v>
      </c>
      <c r="AC45" s="138">
        <f>IF(AE49=0,10,AC49/AE49)</f>
        <v>1</v>
      </c>
      <c r="AD45" s="139"/>
      <c r="AE45" s="140"/>
      <c r="AF45" s="144">
        <f>SUM(F48:F50,K48:K50)/SUM(J48:J50,O48:O50)</f>
        <v>1.0340909090909092</v>
      </c>
      <c r="AG45" s="147">
        <v>1</v>
      </c>
      <c r="AH45" s="148" t="str">
        <f>B45</f>
        <v>竹千代Ｂ</v>
      </c>
      <c r="AJ45" s="23">
        <f>SUM(Z45:AB50)</f>
        <v>2</v>
      </c>
      <c r="AK45" s="23">
        <f>AL45-AM45</f>
        <v>0</v>
      </c>
      <c r="AL45" s="23">
        <f>SUM(F45:Y45)</f>
        <v>6</v>
      </c>
      <c r="AM45" s="23">
        <f>SUM(AC49:AE50)</f>
        <v>6</v>
      </c>
      <c r="AS45" s="137">
        <f>RANK(Z45,Z33:Z50,1)</f>
        <v>1</v>
      </c>
      <c r="AT45" s="137">
        <f>RANK(AY45,AY33:AY50,1)</f>
        <v>1</v>
      </c>
      <c r="AU45" s="137">
        <f>RANK(AF45,AF33:AF50,1)</f>
        <v>3</v>
      </c>
      <c r="AV45" s="137">
        <f>AS45*100</f>
        <v>100</v>
      </c>
      <c r="AW45" s="137">
        <f>AT45*10</f>
        <v>10</v>
      </c>
      <c r="AX45" s="137">
        <f>SUM(AU45:AW50)</f>
        <v>113</v>
      </c>
      <c r="AY45" s="137">
        <f>AC45-AE45</f>
        <v>1</v>
      </c>
      <c r="AZ45" s="92"/>
      <c r="BA45" s="129"/>
      <c r="BB45" s="129"/>
      <c r="BC45" s="129"/>
      <c r="BD45" s="129"/>
      <c r="BE45" s="63"/>
      <c r="BF45" s="63"/>
      <c r="BG45" s="63"/>
      <c r="BH45" s="63"/>
      <c r="BI45" s="129"/>
      <c r="BJ45" s="129"/>
      <c r="BK45" s="129"/>
      <c r="BL45" s="129"/>
      <c r="BM45" s="63"/>
      <c r="BN45" s="130"/>
      <c r="BO45" s="130"/>
      <c r="BP45" s="130"/>
      <c r="BQ45" s="130"/>
      <c r="BR45" s="63"/>
      <c r="BS45" s="63"/>
      <c r="BT45" s="63"/>
      <c r="BU45" s="63"/>
      <c r="BV45" s="129"/>
      <c r="BW45" s="129"/>
      <c r="BX45" s="129"/>
      <c r="BY45" s="129"/>
      <c r="BZ45" s="65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</row>
    <row r="46" spans="1:142" ht="13.5" hidden="1" customHeight="1">
      <c r="A46" s="177"/>
      <c r="B46" s="152"/>
      <c r="C46" s="153"/>
      <c r="D46" s="154"/>
      <c r="E46" s="159"/>
      <c r="F46" s="93" t="str">
        <f>IF(F45&gt;J45,"○","　")</f>
        <v>　</v>
      </c>
      <c r="G46" s="93"/>
      <c r="H46" s="93"/>
      <c r="I46" s="93"/>
      <c r="J46" s="95"/>
      <c r="K46" s="93" t="str">
        <f>IF(K45&gt;O45,"○","　")</f>
        <v>○</v>
      </c>
      <c r="L46" s="93"/>
      <c r="M46" s="93"/>
      <c r="N46" s="93"/>
      <c r="O46" s="95"/>
      <c r="P46" s="164"/>
      <c r="Q46" s="165"/>
      <c r="R46" s="165"/>
      <c r="S46" s="165"/>
      <c r="T46" s="166"/>
      <c r="U46" s="93"/>
      <c r="V46" s="93"/>
      <c r="W46" s="93"/>
      <c r="X46" s="93"/>
      <c r="Y46" s="106"/>
      <c r="Z46" s="170"/>
      <c r="AA46" s="171"/>
      <c r="AB46" s="172"/>
      <c r="AC46" s="141"/>
      <c r="AD46" s="142"/>
      <c r="AE46" s="143"/>
      <c r="AF46" s="145"/>
      <c r="AG46" s="147"/>
      <c r="AH46" s="148"/>
      <c r="AS46" s="137"/>
      <c r="AT46" s="137"/>
      <c r="AU46" s="137"/>
      <c r="AV46" s="137"/>
      <c r="AW46" s="137"/>
      <c r="AX46" s="137"/>
      <c r="AY46" s="137"/>
      <c r="AZ46" s="92"/>
      <c r="BA46" s="129"/>
      <c r="BB46" s="129"/>
      <c r="BC46" s="129"/>
      <c r="BD46" s="129"/>
      <c r="BE46" s="63"/>
      <c r="BF46" s="63"/>
      <c r="BG46" s="63"/>
      <c r="BH46" s="63"/>
      <c r="BI46" s="129"/>
      <c r="BJ46" s="129"/>
      <c r="BK46" s="129"/>
      <c r="BL46" s="129"/>
      <c r="BM46" s="63"/>
      <c r="BN46" s="130"/>
      <c r="BO46" s="130"/>
      <c r="BP46" s="130"/>
      <c r="BQ46" s="130"/>
      <c r="BR46" s="63"/>
      <c r="BS46" s="63"/>
      <c r="BT46" s="63"/>
      <c r="BU46" s="63"/>
      <c r="BV46" s="129"/>
      <c r="BW46" s="129"/>
      <c r="BX46" s="129"/>
      <c r="BY46" s="129"/>
      <c r="BZ46" s="65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</row>
    <row r="47" spans="1:142" ht="13.5" hidden="1" customHeight="1">
      <c r="A47" s="177"/>
      <c r="B47" s="152"/>
      <c r="C47" s="153"/>
      <c r="D47" s="154"/>
      <c r="E47" s="159"/>
      <c r="F47" s="93"/>
      <c r="G47" s="93"/>
      <c r="H47" s="93"/>
      <c r="I47" s="93"/>
      <c r="J47" s="95" t="str">
        <f>IF(J45&gt;F45,"○","　")</f>
        <v>○</v>
      </c>
      <c r="K47" s="93"/>
      <c r="L47" s="93"/>
      <c r="M47" s="93"/>
      <c r="N47" s="93"/>
      <c r="O47" s="95" t="str">
        <f>IF(O45&gt;K45,"○","　")</f>
        <v>　</v>
      </c>
      <c r="P47" s="164"/>
      <c r="Q47" s="165"/>
      <c r="R47" s="165"/>
      <c r="S47" s="165"/>
      <c r="T47" s="166"/>
      <c r="U47" s="93"/>
      <c r="V47" s="93"/>
      <c r="W47" s="93"/>
      <c r="X47" s="93"/>
      <c r="Y47" s="106"/>
      <c r="Z47" s="170"/>
      <c r="AA47" s="171"/>
      <c r="AB47" s="172"/>
      <c r="AC47" s="141"/>
      <c r="AD47" s="142"/>
      <c r="AE47" s="143"/>
      <c r="AF47" s="145"/>
      <c r="AG47" s="147"/>
      <c r="AH47" s="148"/>
      <c r="AS47" s="137"/>
      <c r="AT47" s="137"/>
      <c r="AU47" s="137"/>
      <c r="AV47" s="137"/>
      <c r="AW47" s="137"/>
      <c r="AX47" s="137"/>
      <c r="AY47" s="137"/>
      <c r="AZ47" s="92"/>
      <c r="BA47" s="129"/>
      <c r="BB47" s="129"/>
      <c r="BC47" s="129"/>
      <c r="BD47" s="129"/>
      <c r="BE47" s="63"/>
      <c r="BF47" s="63"/>
      <c r="BG47" s="63"/>
      <c r="BH47" s="63"/>
      <c r="BI47" s="129"/>
      <c r="BJ47" s="129"/>
      <c r="BK47" s="129"/>
      <c r="BL47" s="129"/>
      <c r="BM47" s="63"/>
      <c r="BN47" s="130"/>
      <c r="BO47" s="130"/>
      <c r="BP47" s="130"/>
      <c r="BQ47" s="130"/>
      <c r="BR47" s="63"/>
      <c r="BS47" s="63"/>
      <c r="BT47" s="63"/>
      <c r="BU47" s="63"/>
      <c r="BV47" s="129"/>
      <c r="BW47" s="129"/>
      <c r="BX47" s="129"/>
      <c r="BY47" s="129"/>
      <c r="BZ47" s="65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</row>
    <row r="48" spans="1:142" ht="18" customHeight="1">
      <c r="A48" s="177"/>
      <c r="B48" s="152"/>
      <c r="C48" s="153"/>
      <c r="D48" s="154"/>
      <c r="E48" s="159"/>
      <c r="F48" s="93">
        <f>T36</f>
        <v>14</v>
      </c>
      <c r="G48" s="93" t="str">
        <f>IF(F48&gt;J48,"○","　")</f>
        <v>　</v>
      </c>
      <c r="H48" s="93" t="s">
        <v>30</v>
      </c>
      <c r="I48" s="93" t="str">
        <f>IF(J48&gt;F48,"○","　")</f>
        <v>○</v>
      </c>
      <c r="J48" s="95">
        <f>P36</f>
        <v>16</v>
      </c>
      <c r="K48" s="93">
        <f>T42</f>
        <v>16</v>
      </c>
      <c r="L48" s="93" t="str">
        <f>IF(K48&gt;O48,"○","　")</f>
        <v>　</v>
      </c>
      <c r="M48" s="93" t="s">
        <v>30</v>
      </c>
      <c r="N48" s="93" t="str">
        <f>IF(O48&gt;K48,"○","　")</f>
        <v>○</v>
      </c>
      <c r="O48" s="95">
        <f>P42</f>
        <v>17</v>
      </c>
      <c r="P48" s="164"/>
      <c r="Q48" s="165"/>
      <c r="R48" s="165"/>
      <c r="S48" s="165"/>
      <c r="T48" s="166"/>
      <c r="U48" s="93"/>
      <c r="V48" s="93"/>
      <c r="W48" s="93"/>
      <c r="X48" s="93"/>
      <c r="Y48" s="106"/>
      <c r="Z48" s="170"/>
      <c r="AA48" s="171"/>
      <c r="AB48" s="172"/>
      <c r="AC48" s="141"/>
      <c r="AD48" s="142"/>
      <c r="AE48" s="143"/>
      <c r="AF48" s="145"/>
      <c r="AG48" s="147"/>
      <c r="AH48" s="148"/>
      <c r="AS48" s="137"/>
      <c r="AT48" s="137"/>
      <c r="AU48" s="137"/>
      <c r="AV48" s="137"/>
      <c r="AW48" s="137"/>
      <c r="AX48" s="137"/>
      <c r="AY48" s="137"/>
      <c r="AZ48" s="92"/>
      <c r="BA48" s="129"/>
      <c r="BB48" s="129"/>
      <c r="BC48" s="129"/>
      <c r="BD48" s="129"/>
      <c r="BE48" s="63"/>
      <c r="BF48" s="63"/>
      <c r="BG48" s="63"/>
      <c r="BH48" s="63"/>
      <c r="BI48" s="129"/>
      <c r="BJ48" s="129"/>
      <c r="BK48" s="129"/>
      <c r="BL48" s="129"/>
      <c r="BM48" s="63"/>
      <c r="BN48" s="130"/>
      <c r="BO48" s="130"/>
      <c r="BP48" s="130"/>
      <c r="BQ48" s="130"/>
      <c r="BR48" s="63"/>
      <c r="BS48" s="63"/>
      <c r="BT48" s="63"/>
      <c r="BU48" s="63"/>
      <c r="BV48" s="129"/>
      <c r="BW48" s="129"/>
      <c r="BX48" s="129"/>
      <c r="BY48" s="129"/>
      <c r="BZ48" s="65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</row>
    <row r="49" spans="1:142" ht="18" customHeight="1">
      <c r="A49" s="177"/>
      <c r="B49" s="152"/>
      <c r="C49" s="153"/>
      <c r="D49" s="154"/>
      <c r="E49" s="159"/>
      <c r="F49" s="93">
        <f>T37</f>
        <v>16</v>
      </c>
      <c r="G49" s="93" t="str">
        <f>IF(F49&gt;J49,"○","　")</f>
        <v>○</v>
      </c>
      <c r="H49" s="93" t="s">
        <v>30</v>
      </c>
      <c r="I49" s="93" t="str">
        <f>IF(J49&gt;F49,"○","　")</f>
        <v>　</v>
      </c>
      <c r="J49" s="95">
        <f>P37</f>
        <v>14</v>
      </c>
      <c r="K49" s="93">
        <f>T43</f>
        <v>15</v>
      </c>
      <c r="L49" s="93" t="str">
        <f>IF(K49&gt;O49,"○","　")</f>
        <v>○</v>
      </c>
      <c r="M49" s="93" t="s">
        <v>73</v>
      </c>
      <c r="N49" s="93" t="str">
        <f>IF(O49&gt;K49,"○","　")</f>
        <v>　</v>
      </c>
      <c r="O49" s="95">
        <f>P43</f>
        <v>10</v>
      </c>
      <c r="P49" s="164"/>
      <c r="Q49" s="165"/>
      <c r="R49" s="165"/>
      <c r="S49" s="165"/>
      <c r="T49" s="166"/>
      <c r="U49" s="93"/>
      <c r="V49" s="93"/>
      <c r="W49" s="93"/>
      <c r="X49" s="93"/>
      <c r="Y49" s="106"/>
      <c r="Z49" s="170"/>
      <c r="AA49" s="171"/>
      <c r="AB49" s="172"/>
      <c r="AC49" s="131">
        <f>SUM(F45,K45)</f>
        <v>3</v>
      </c>
      <c r="AD49" s="133" t="s">
        <v>73</v>
      </c>
      <c r="AE49" s="135">
        <f>SUM(J45,O45)</f>
        <v>3</v>
      </c>
      <c r="AF49" s="145"/>
      <c r="AG49" s="147"/>
      <c r="AH49" s="148"/>
      <c r="AS49" s="137"/>
      <c r="AT49" s="137"/>
      <c r="AU49" s="137"/>
      <c r="AV49" s="137"/>
      <c r="AW49" s="137"/>
      <c r="AX49" s="137"/>
      <c r="AY49" s="137"/>
      <c r="AZ49" s="92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</row>
    <row r="50" spans="1:142" ht="18" customHeight="1">
      <c r="A50" s="178"/>
      <c r="B50" s="155"/>
      <c r="C50" s="156"/>
      <c r="D50" s="157"/>
      <c r="E50" s="160"/>
      <c r="F50" s="94">
        <f>T38</f>
        <v>13</v>
      </c>
      <c r="G50" s="94" t="str">
        <f>IF(F50&gt;J50,"○","　")</f>
        <v>　</v>
      </c>
      <c r="H50" s="94" t="s">
        <v>30</v>
      </c>
      <c r="I50" s="94" t="str">
        <f>IF(J50&gt;F50,"○","　")</f>
        <v>○</v>
      </c>
      <c r="J50" s="96">
        <f>P38</f>
        <v>15</v>
      </c>
      <c r="K50" s="94">
        <f>T44</f>
        <v>17</v>
      </c>
      <c r="L50" s="94" t="str">
        <f>IF(K50&gt;O50,"○","　")</f>
        <v>○</v>
      </c>
      <c r="M50" s="94" t="s">
        <v>73</v>
      </c>
      <c r="N50" s="94" t="str">
        <f>IF(O50&gt;K50,"○","　")</f>
        <v>　</v>
      </c>
      <c r="O50" s="96">
        <f>P44</f>
        <v>16</v>
      </c>
      <c r="P50" s="167"/>
      <c r="Q50" s="168"/>
      <c r="R50" s="168"/>
      <c r="S50" s="168"/>
      <c r="T50" s="169"/>
      <c r="U50" s="94"/>
      <c r="V50" s="94"/>
      <c r="W50" s="94"/>
      <c r="X50" s="94"/>
      <c r="Y50" s="108"/>
      <c r="Z50" s="170"/>
      <c r="AA50" s="171"/>
      <c r="AB50" s="172"/>
      <c r="AC50" s="132"/>
      <c r="AD50" s="134"/>
      <c r="AE50" s="136"/>
      <c r="AF50" s="146"/>
      <c r="AG50" s="147"/>
      <c r="AH50" s="148"/>
      <c r="AS50" s="137"/>
      <c r="AT50" s="137"/>
      <c r="AU50" s="137"/>
      <c r="AV50" s="137"/>
      <c r="AW50" s="137"/>
      <c r="AX50" s="137"/>
      <c r="AY50" s="137"/>
      <c r="AZ50" s="92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</row>
    <row r="51" spans="1:142">
      <c r="J51" s="66"/>
      <c r="K51" s="66"/>
    </row>
    <row r="52" spans="1:142" ht="13.5" hidden="1" customHeight="1">
      <c r="F52" s="86">
        <v>1</v>
      </c>
      <c r="G52" s="86"/>
      <c r="H52" s="86">
        <v>2</v>
      </c>
      <c r="I52" s="86"/>
      <c r="J52" s="68"/>
      <c r="K52" s="68"/>
      <c r="L52" s="86"/>
      <c r="M52" s="86">
        <v>5</v>
      </c>
      <c r="N52" s="86"/>
      <c r="O52" s="86">
        <v>6</v>
      </c>
      <c r="P52" s="86">
        <v>7</v>
      </c>
      <c r="Q52" s="86">
        <v>6</v>
      </c>
      <c r="R52" s="86">
        <v>8</v>
      </c>
      <c r="AJ52" s="23">
        <v>12</v>
      </c>
    </row>
    <row r="53" spans="1:142" ht="13.5" hidden="1" customHeight="1">
      <c r="F53" s="86">
        <f>SUM(K36:K38,O36:O38)</f>
        <v>77</v>
      </c>
      <c r="G53" s="86" t="e">
        <f>SUM(#REF!)</f>
        <v>#REF!</v>
      </c>
      <c r="H53" s="86">
        <f>SUM(U48:U50,Y48:Y50)</f>
        <v>0</v>
      </c>
      <c r="I53" s="86" t="e">
        <f>SUM(#REF!)</f>
        <v>#REF!</v>
      </c>
      <c r="J53" s="86">
        <f>SUM(P42:P44,T42:T44)</f>
        <v>91</v>
      </c>
      <c r="K53" s="86">
        <f>SUM(U36:U38,Y36:Y38)</f>
        <v>0</v>
      </c>
      <c r="L53" s="86" t="e">
        <f>SUM(#REF!)</f>
        <v>#REF!</v>
      </c>
      <c r="M53" s="86">
        <f>SUM(U42:U44,Y42:Y44)</f>
        <v>0</v>
      </c>
      <c r="N53" s="86" t="e">
        <f>SUM(#REF!)</f>
        <v>#REF!</v>
      </c>
      <c r="O53" s="86">
        <f>SUM(P36:P38,T36:T38)</f>
        <v>88</v>
      </c>
      <c r="P53" s="86">
        <f>SUM(BD42:BD44,BI42:BI44)</f>
        <v>0</v>
      </c>
      <c r="Q53" s="86">
        <f>SUM(R36:R38,V36:V38)</f>
        <v>0</v>
      </c>
      <c r="R53" s="86">
        <f>SUM(BQ42:BQ44,BV42:BV44)</f>
        <v>0</v>
      </c>
      <c r="AJ53" s="23">
        <f>SUM(AJ33:AJ50)</f>
        <v>6</v>
      </c>
    </row>
    <row r="54" spans="1:142" ht="13.5" hidden="1" customHeight="1"/>
    <row r="55" spans="1:142" ht="13.5" hidden="1" customHeight="1"/>
    <row r="56" spans="1:142" ht="13.5" hidden="1" customHeight="1"/>
    <row r="57" spans="1:142" ht="13.5" hidden="1" customHeight="1"/>
    <row r="58" spans="1:142" ht="13.5" hidden="1" customHeight="1"/>
    <row r="59" spans="1:142" ht="13.5" hidden="1" customHeight="1"/>
    <row r="60" spans="1:142" ht="13.5" hidden="1" customHeight="1"/>
    <row r="61" spans="1:142" ht="13.5" hidden="1" customHeight="1"/>
    <row r="62" spans="1:142" ht="13.5" hidden="1" customHeight="1"/>
    <row r="63" spans="1:142" ht="13.5" hidden="1" customHeight="1"/>
    <row r="64" spans="1:14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spans="1:138" ht="13.5" hidden="1" customHeight="1"/>
    <row r="82" spans="1:138" ht="13.5" hidden="1" customHeight="1"/>
    <row r="83" spans="1:138" ht="13.5" hidden="1" customHeight="1"/>
    <row r="84" spans="1:138" ht="13.5" hidden="1" customHeight="1"/>
    <row r="85" spans="1:138" ht="13.5" hidden="1" customHeight="1"/>
    <row r="86" spans="1:138" ht="13.5" hidden="1" customHeight="1"/>
    <row r="87" spans="1:138" hidden="1">
      <c r="CB87" s="23" t="s">
        <v>76</v>
      </c>
      <c r="CE87" s="23" t="s">
        <v>77</v>
      </c>
      <c r="CH87" s="23" t="s">
        <v>78</v>
      </c>
    </row>
    <row r="88" spans="1:138" hidden="1">
      <c r="F88" s="86">
        <v>1</v>
      </c>
      <c r="G88" s="86"/>
      <c r="H88" s="86">
        <v>2</v>
      </c>
      <c r="I88" s="86"/>
      <c r="J88" s="86">
        <v>3</v>
      </c>
      <c r="K88" s="86">
        <v>4</v>
      </c>
      <c r="L88" s="86"/>
      <c r="M88" s="86">
        <v>5</v>
      </c>
      <c r="N88" s="86"/>
      <c r="O88" s="86">
        <v>6</v>
      </c>
      <c r="P88" s="86">
        <v>7</v>
      </c>
      <c r="Q88" s="86">
        <v>6</v>
      </c>
      <c r="R88" s="86">
        <v>8</v>
      </c>
      <c r="CB88" s="23" t="s">
        <v>27</v>
      </c>
      <c r="CE88" s="23" t="s">
        <v>27</v>
      </c>
      <c r="CH88" s="23" t="s">
        <v>27</v>
      </c>
    </row>
    <row r="89" spans="1:138" hidden="1">
      <c r="F89" s="86">
        <f t="shared" ref="F89:P89" si="2">F53</f>
        <v>77</v>
      </c>
      <c r="G89" s="86" t="e">
        <f t="shared" si="2"/>
        <v>#REF!</v>
      </c>
      <c r="H89" s="86">
        <f t="shared" si="2"/>
        <v>0</v>
      </c>
      <c r="I89" s="86" t="e">
        <f t="shared" si="2"/>
        <v>#REF!</v>
      </c>
      <c r="J89" s="86">
        <f t="shared" si="2"/>
        <v>91</v>
      </c>
      <c r="K89" s="86">
        <f t="shared" si="2"/>
        <v>0</v>
      </c>
      <c r="L89" s="86" t="e">
        <f t="shared" si="2"/>
        <v>#REF!</v>
      </c>
      <c r="M89" s="86">
        <f t="shared" si="2"/>
        <v>0</v>
      </c>
      <c r="N89" s="86" t="e">
        <f t="shared" si="2"/>
        <v>#REF!</v>
      </c>
      <c r="O89" s="86">
        <f t="shared" si="2"/>
        <v>88</v>
      </c>
      <c r="P89" s="86">
        <f t="shared" si="2"/>
        <v>0</v>
      </c>
      <c r="R89" s="86">
        <f>R53</f>
        <v>0</v>
      </c>
      <c r="CB89" s="92" t="str">
        <f>IF(CB90&lt;7,"A",IF(CB90&gt;12,"C","B"))</f>
        <v>A</v>
      </c>
      <c r="CC89" s="92"/>
      <c r="CD89" s="92"/>
      <c r="CE89" s="92"/>
      <c r="CF89" s="92"/>
      <c r="CG89" s="92"/>
      <c r="CH89" s="92"/>
      <c r="CI89" s="92"/>
      <c r="CJ89" s="92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1:138" hidden="1">
      <c r="CB90" s="92">
        <f>B27</f>
        <v>0</v>
      </c>
      <c r="CC90" s="92"/>
      <c r="CD90" s="92"/>
      <c r="CE90" s="92">
        <f>CB90</f>
        <v>0</v>
      </c>
      <c r="CF90" s="92"/>
      <c r="CG90" s="92"/>
      <c r="CH90" s="92">
        <f>CB90</f>
        <v>0</v>
      </c>
      <c r="CI90" s="92"/>
      <c r="CJ90" s="92"/>
      <c r="CL90" s="69"/>
      <c r="CM90" s="69">
        <v>1</v>
      </c>
      <c r="CN90" s="69"/>
      <c r="CO90" s="69"/>
      <c r="CP90" s="69">
        <v>2</v>
      </c>
      <c r="CQ90" s="69"/>
      <c r="CR90" s="69"/>
      <c r="CS90" s="69">
        <v>3</v>
      </c>
      <c r="CT90" s="69"/>
      <c r="CU90" s="69"/>
      <c r="CV90" s="69">
        <v>4</v>
      </c>
      <c r="CW90" s="69"/>
      <c r="CX90" s="69"/>
      <c r="CY90" s="69">
        <v>5</v>
      </c>
      <c r="CZ90" s="69"/>
      <c r="DA90" s="69"/>
      <c r="DB90" s="69">
        <v>6</v>
      </c>
      <c r="DC90" s="69"/>
      <c r="DD90" s="69"/>
      <c r="DE90" s="69">
        <v>7</v>
      </c>
      <c r="DF90" s="69"/>
      <c r="DG90" s="69"/>
      <c r="DH90" s="69">
        <v>8</v>
      </c>
      <c r="DI90" s="69"/>
      <c r="DJ90" s="69"/>
      <c r="DK90" s="69">
        <v>9</v>
      </c>
      <c r="DL90" s="69"/>
      <c r="DM90" s="69"/>
      <c r="DN90" s="69">
        <v>10</v>
      </c>
      <c r="DO90" s="69"/>
      <c r="DP90" s="69"/>
      <c r="DQ90" s="69">
        <v>11</v>
      </c>
      <c r="DR90" s="69"/>
      <c r="DS90" s="69"/>
      <c r="DT90" s="69">
        <v>12</v>
      </c>
      <c r="DU90" s="69"/>
      <c r="DV90" s="69"/>
      <c r="DW90" s="69">
        <v>13</v>
      </c>
      <c r="DX90" s="69"/>
      <c r="DY90" s="69"/>
      <c r="DZ90" s="69">
        <v>14</v>
      </c>
      <c r="EA90" s="69"/>
      <c r="EB90" s="69"/>
      <c r="EC90" s="69">
        <v>15</v>
      </c>
      <c r="ED90" s="69"/>
      <c r="EE90" s="69"/>
      <c r="EF90" s="69">
        <v>16</v>
      </c>
      <c r="EG90" s="69"/>
      <c r="EH90" s="69"/>
    </row>
    <row r="91" spans="1:138" hidden="1">
      <c r="CA91" s="23">
        <v>1</v>
      </c>
      <c r="CB91" s="69" t="str">
        <f t="shared" ref="CB91:CD93" si="3">IF($CB$90=1,CM91,IF($CB$90=2,CP91,IF($CB$90=3,CS91,IF($CB$90=4,CV91,IF($CB$90=5,CY91,IF($CB$90=6,DB91,""))))))</f>
        <v/>
      </c>
      <c r="CC91" s="69" t="str">
        <f t="shared" si="3"/>
        <v/>
      </c>
      <c r="CD91" s="69" t="str">
        <f t="shared" si="3"/>
        <v/>
      </c>
      <c r="CE91" s="69" t="str">
        <f t="shared" ref="CE91:CG93" si="4">IF($CB$90=7,DE91,IF($CB$90=8,DH91,IF($CB$90=9,DK91,IF($CB$90=10,DN91,IF($CB$90=11,DQ91,IF($CB$90=12,DT91,""))))))</f>
        <v/>
      </c>
      <c r="CF91" s="69" t="str">
        <f t="shared" si="4"/>
        <v/>
      </c>
      <c r="CG91" s="69" t="str">
        <f t="shared" si="4"/>
        <v/>
      </c>
      <c r="CH91" s="69" t="str">
        <f t="shared" ref="CH91:CJ93" si="5">IF($CB$90=13,DW91,IF($CB$90=14,DZ91,IF($CB$90=15,EC91,IF($CB$90=16,EF91,""))))</f>
        <v/>
      </c>
      <c r="CI91" s="69" t="str">
        <f t="shared" si="5"/>
        <v/>
      </c>
      <c r="CJ91" s="69" t="str">
        <f t="shared" si="5"/>
        <v/>
      </c>
      <c r="CL91" s="69"/>
      <c r="CM91" s="69">
        <v>1</v>
      </c>
      <c r="CN91" s="69" t="s">
        <v>79</v>
      </c>
      <c r="CO91" s="69" t="s">
        <v>80</v>
      </c>
      <c r="CP91" s="69">
        <v>1</v>
      </c>
      <c r="CQ91" s="69" t="s">
        <v>81</v>
      </c>
      <c r="CR91" s="69" t="s">
        <v>82</v>
      </c>
      <c r="CS91" s="69">
        <v>1</v>
      </c>
      <c r="CT91" s="69" t="s">
        <v>83</v>
      </c>
      <c r="CU91" s="69" t="s">
        <v>82</v>
      </c>
      <c r="CV91" s="69">
        <v>1</v>
      </c>
      <c r="CW91" s="69" t="s">
        <v>84</v>
      </c>
      <c r="CX91" s="69" t="s">
        <v>85</v>
      </c>
      <c r="CY91" s="69">
        <v>1</v>
      </c>
      <c r="CZ91" s="69" t="s">
        <v>86</v>
      </c>
      <c r="DA91" s="69" t="s">
        <v>87</v>
      </c>
      <c r="DB91" s="69" t="s">
        <v>88</v>
      </c>
      <c r="DC91" s="69" t="s">
        <v>89</v>
      </c>
      <c r="DD91" s="69" t="s">
        <v>90</v>
      </c>
      <c r="DE91" s="69" t="s">
        <v>91</v>
      </c>
      <c r="DF91" s="69" t="s">
        <v>81</v>
      </c>
      <c r="DG91" s="69" t="s">
        <v>82</v>
      </c>
      <c r="DH91" s="69" t="s">
        <v>92</v>
      </c>
      <c r="DI91" s="69" t="s">
        <v>93</v>
      </c>
      <c r="DJ91" s="69" t="s">
        <v>94</v>
      </c>
      <c r="DK91" s="69" t="s">
        <v>95</v>
      </c>
      <c r="DL91" s="69" t="s">
        <v>93</v>
      </c>
      <c r="DM91" s="69" t="s">
        <v>94</v>
      </c>
      <c r="DN91" s="69" t="s">
        <v>96</v>
      </c>
      <c r="DO91" s="69" t="s">
        <v>97</v>
      </c>
      <c r="DP91" s="69" t="s">
        <v>90</v>
      </c>
      <c r="DQ91" s="69">
        <v>0</v>
      </c>
      <c r="DR91" s="69">
        <v>0</v>
      </c>
      <c r="DS91" s="69">
        <v>0</v>
      </c>
      <c r="DT91" s="69">
        <v>0</v>
      </c>
      <c r="DU91" s="69">
        <v>0</v>
      </c>
      <c r="DV91" s="69">
        <v>0</v>
      </c>
      <c r="DW91" s="69" t="s">
        <v>96</v>
      </c>
      <c r="DX91" s="69" t="s">
        <v>97</v>
      </c>
      <c r="DY91" s="69" t="s">
        <v>90</v>
      </c>
      <c r="DZ91" s="69">
        <v>0</v>
      </c>
      <c r="EA91" s="69">
        <v>0</v>
      </c>
      <c r="EB91" s="69">
        <v>0</v>
      </c>
      <c r="EC91" s="69">
        <v>0</v>
      </c>
      <c r="ED91" s="69">
        <v>0</v>
      </c>
      <c r="EE91" s="69">
        <v>0</v>
      </c>
      <c r="EF91" s="69">
        <v>0</v>
      </c>
      <c r="EG91" s="69">
        <v>0</v>
      </c>
      <c r="EH91" s="69">
        <v>0</v>
      </c>
    </row>
    <row r="92" spans="1:138" hidden="1">
      <c r="CA92" s="23">
        <v>2</v>
      </c>
      <c r="CB92" s="69" t="str">
        <f t="shared" si="3"/>
        <v/>
      </c>
      <c r="CC92" s="69" t="str">
        <f t="shared" si="3"/>
        <v/>
      </c>
      <c r="CD92" s="69" t="str">
        <f t="shared" si="3"/>
        <v/>
      </c>
      <c r="CE92" s="69" t="str">
        <f t="shared" si="4"/>
        <v/>
      </c>
      <c r="CF92" s="69" t="str">
        <f t="shared" si="4"/>
        <v/>
      </c>
      <c r="CG92" s="69" t="str">
        <f t="shared" si="4"/>
        <v/>
      </c>
      <c r="CH92" s="69" t="str">
        <f t="shared" si="5"/>
        <v/>
      </c>
      <c r="CI92" s="69" t="str">
        <f t="shared" si="5"/>
        <v/>
      </c>
      <c r="CJ92" s="69" t="str">
        <f t="shared" si="5"/>
        <v/>
      </c>
      <c r="CL92" s="69"/>
      <c r="CM92" s="69">
        <v>2</v>
      </c>
      <c r="CN92" s="69" t="s">
        <v>98</v>
      </c>
      <c r="CO92" s="69" t="s">
        <v>90</v>
      </c>
      <c r="CP92" s="69">
        <v>2</v>
      </c>
      <c r="CQ92" s="69" t="s">
        <v>97</v>
      </c>
      <c r="CR92" s="69" t="s">
        <v>90</v>
      </c>
      <c r="CS92" s="69">
        <v>2</v>
      </c>
      <c r="CT92" s="69" t="s">
        <v>99</v>
      </c>
      <c r="CU92" s="69" t="s">
        <v>82</v>
      </c>
      <c r="CV92" s="69">
        <v>2</v>
      </c>
      <c r="CW92" s="69" t="s">
        <v>100</v>
      </c>
      <c r="CX92" s="69" t="s">
        <v>82</v>
      </c>
      <c r="CY92" s="69">
        <v>2</v>
      </c>
      <c r="CZ92" s="69" t="s">
        <v>101</v>
      </c>
      <c r="DA92" s="69" t="s">
        <v>102</v>
      </c>
      <c r="DB92" s="69" t="s">
        <v>103</v>
      </c>
      <c r="DC92" s="69" t="s">
        <v>104</v>
      </c>
      <c r="DD92" s="69" t="s">
        <v>82</v>
      </c>
      <c r="DE92" s="69" t="s">
        <v>105</v>
      </c>
      <c r="DF92" s="69" t="s">
        <v>79</v>
      </c>
      <c r="DG92" s="69" t="s">
        <v>80</v>
      </c>
      <c r="DH92" s="69" t="s">
        <v>106</v>
      </c>
      <c r="DI92" s="69" t="s">
        <v>79</v>
      </c>
      <c r="DJ92" s="69" t="s">
        <v>80</v>
      </c>
      <c r="DK92" s="69" t="s">
        <v>107</v>
      </c>
      <c r="DL92" s="69" t="s">
        <v>108</v>
      </c>
      <c r="DM92" s="69" t="s">
        <v>80</v>
      </c>
      <c r="DN92" s="69" t="s">
        <v>109</v>
      </c>
      <c r="DO92" s="69" t="s">
        <v>110</v>
      </c>
      <c r="DP92" s="69" t="s">
        <v>111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69" t="s">
        <v>109</v>
      </c>
      <c r="DX92" s="69" t="s">
        <v>110</v>
      </c>
      <c r="DY92" s="69" t="s">
        <v>111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69">
        <v>0</v>
      </c>
      <c r="EH92" s="69">
        <v>0</v>
      </c>
    </row>
    <row r="93" spans="1:138" hidden="1">
      <c r="CA93" s="23">
        <v>3</v>
      </c>
      <c r="CB93" s="69" t="str">
        <f t="shared" si="3"/>
        <v/>
      </c>
      <c r="CC93" s="69" t="str">
        <f t="shared" si="3"/>
        <v/>
      </c>
      <c r="CD93" s="69" t="str">
        <f t="shared" si="3"/>
        <v/>
      </c>
      <c r="CE93" s="69" t="str">
        <f t="shared" si="4"/>
        <v/>
      </c>
      <c r="CF93" s="69" t="str">
        <f t="shared" si="4"/>
        <v/>
      </c>
      <c r="CG93" s="69" t="str">
        <f t="shared" si="4"/>
        <v/>
      </c>
      <c r="CH93" s="69" t="str">
        <f t="shared" si="5"/>
        <v/>
      </c>
      <c r="CI93" s="69" t="str">
        <f t="shared" si="5"/>
        <v/>
      </c>
      <c r="CJ93" s="69" t="str">
        <f t="shared" si="5"/>
        <v/>
      </c>
      <c r="CL93" s="69"/>
      <c r="CM93" s="69">
        <v>3</v>
      </c>
      <c r="CN93" s="69" t="s">
        <v>112</v>
      </c>
      <c r="CO93" s="69" t="s">
        <v>113</v>
      </c>
      <c r="CP93" s="69">
        <v>3</v>
      </c>
      <c r="CQ93" s="69" t="s">
        <v>114</v>
      </c>
      <c r="CR93" s="69" t="s">
        <v>113</v>
      </c>
      <c r="CS93" s="69">
        <v>3</v>
      </c>
      <c r="CT93" s="69" t="s">
        <v>115</v>
      </c>
      <c r="CU93" s="69" t="s">
        <v>116</v>
      </c>
      <c r="CV93" s="69">
        <v>3</v>
      </c>
      <c r="CW93" s="69" t="s">
        <v>117</v>
      </c>
      <c r="CX93" s="69" t="s">
        <v>87</v>
      </c>
      <c r="CY93" s="69">
        <v>3</v>
      </c>
      <c r="CZ93" s="69" t="s">
        <v>118</v>
      </c>
      <c r="DA93" s="69" t="s">
        <v>80</v>
      </c>
      <c r="DB93" s="69" t="s">
        <v>119</v>
      </c>
      <c r="DC93" s="69" t="s">
        <v>120</v>
      </c>
      <c r="DD93" s="69" t="s">
        <v>82</v>
      </c>
      <c r="DE93" s="69" t="s">
        <v>121</v>
      </c>
      <c r="DF93" s="69" t="s">
        <v>122</v>
      </c>
      <c r="DG93" s="69" t="s">
        <v>87</v>
      </c>
      <c r="DH93" s="69" t="s">
        <v>123</v>
      </c>
      <c r="DI93" s="69" t="s">
        <v>124</v>
      </c>
      <c r="DJ93" s="69" t="s">
        <v>116</v>
      </c>
      <c r="DK93" s="69" t="s">
        <v>125</v>
      </c>
      <c r="DL93" s="69" t="s">
        <v>126</v>
      </c>
      <c r="DM93" s="69" t="s">
        <v>127</v>
      </c>
      <c r="DN93" s="69" t="s">
        <v>128</v>
      </c>
      <c r="DO93" s="69" t="s">
        <v>110</v>
      </c>
      <c r="DP93" s="69" t="s">
        <v>111</v>
      </c>
      <c r="DQ93" s="69">
        <v>0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69" t="s">
        <v>128</v>
      </c>
      <c r="DX93" s="69" t="s">
        <v>110</v>
      </c>
      <c r="DY93" s="69" t="s">
        <v>111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0</v>
      </c>
      <c r="EF93" s="69">
        <v>0</v>
      </c>
      <c r="EG93" s="69">
        <v>0</v>
      </c>
      <c r="EH93" s="69">
        <v>0</v>
      </c>
    </row>
    <row r="94" spans="1:138" s="59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CB94" s="63"/>
      <c r="CC94" s="63"/>
      <c r="CD94" s="63"/>
      <c r="CE94" s="63"/>
      <c r="CF94" s="63"/>
      <c r="CG94" s="63"/>
      <c r="CH94" s="63"/>
      <c r="CI94" s="63"/>
      <c r="CJ94" s="63"/>
    </row>
    <row r="95" spans="1:138">
      <c r="CA95" s="23" t="s">
        <v>129</v>
      </c>
      <c r="CB95" s="69" t="s">
        <v>130</v>
      </c>
      <c r="CC95" s="69"/>
      <c r="CD95" s="69"/>
      <c r="CE95" s="69" t="s">
        <v>130</v>
      </c>
      <c r="CF95" s="69"/>
      <c r="CG95" s="69"/>
      <c r="CH95" s="69" t="s">
        <v>130</v>
      </c>
      <c r="CI95" s="69"/>
      <c r="CJ95" s="69"/>
    </row>
    <row r="96" spans="1:138" ht="13.5" customHeight="1">
      <c r="CA96" s="23" t="s">
        <v>131</v>
      </c>
      <c r="CB96" s="69" t="s">
        <v>130</v>
      </c>
      <c r="CC96" s="69"/>
      <c r="CD96" s="69"/>
      <c r="CE96" s="69" t="s">
        <v>130</v>
      </c>
      <c r="CF96" s="69"/>
      <c r="CG96" s="69"/>
      <c r="CH96" s="69" t="s">
        <v>130</v>
      </c>
      <c r="CI96" s="69"/>
      <c r="CJ96" s="69"/>
    </row>
    <row r="97" spans="79:88">
      <c r="CA97" s="23" t="s">
        <v>132</v>
      </c>
      <c r="CB97" s="69" t="s">
        <v>130</v>
      </c>
      <c r="CC97" s="69"/>
      <c r="CD97" s="69"/>
      <c r="CE97" s="69" t="s">
        <v>130</v>
      </c>
      <c r="CF97" s="69"/>
      <c r="CG97" s="69"/>
      <c r="CH97" s="69" t="s">
        <v>130</v>
      </c>
      <c r="CI97" s="69"/>
      <c r="CJ97" s="69"/>
    </row>
    <row r="98" spans="79:88">
      <c r="CA98" s="23" t="s">
        <v>133</v>
      </c>
      <c r="CB98" s="69" t="s">
        <v>130</v>
      </c>
      <c r="CC98" s="69"/>
      <c r="CD98" s="69"/>
      <c r="CE98" s="69" t="s">
        <v>130</v>
      </c>
      <c r="CF98" s="69"/>
      <c r="CG98" s="69"/>
      <c r="CH98" s="69" t="s">
        <v>130</v>
      </c>
      <c r="CI98" s="69"/>
      <c r="CJ98" s="69"/>
    </row>
    <row r="99" spans="79:88">
      <c r="CA99" s="23" t="s">
        <v>134</v>
      </c>
      <c r="CB99" s="69" t="s">
        <v>130</v>
      </c>
      <c r="CC99" s="69"/>
      <c r="CD99" s="69"/>
      <c r="CE99" s="69" t="s">
        <v>130</v>
      </c>
      <c r="CF99" s="69"/>
      <c r="CG99" s="69"/>
      <c r="CH99" s="69" t="s">
        <v>130</v>
      </c>
      <c r="CI99" s="69"/>
      <c r="CJ99" s="69"/>
    </row>
  </sheetData>
  <mergeCells count="181">
    <mergeCell ref="BI45:BL48"/>
    <mergeCell ref="BN45:BQ48"/>
    <mergeCell ref="BV45:BY48"/>
    <mergeCell ref="AC49:AC50"/>
    <mergeCell ref="AD49:AD50"/>
    <mergeCell ref="AE49:AE50"/>
    <mergeCell ref="AU45:AU50"/>
    <mergeCell ref="AV45:AV50"/>
    <mergeCell ref="AW45:AW50"/>
    <mergeCell ref="AX45:AX50"/>
    <mergeCell ref="AY45:AY50"/>
    <mergeCell ref="BA45:BD48"/>
    <mergeCell ref="AC45:AE48"/>
    <mergeCell ref="AF45:AF50"/>
    <mergeCell ref="AG45:AG50"/>
    <mergeCell ref="AH45:AH50"/>
    <mergeCell ref="AS45:AS50"/>
    <mergeCell ref="AT45:AT50"/>
    <mergeCell ref="B45:D50"/>
    <mergeCell ref="E45:E50"/>
    <mergeCell ref="P45:T50"/>
    <mergeCell ref="Z45:Z50"/>
    <mergeCell ref="AA45:AA50"/>
    <mergeCell ref="AB45:AB50"/>
    <mergeCell ref="BX42:BY43"/>
    <mergeCell ref="AC43:AC44"/>
    <mergeCell ref="AD43:AD44"/>
    <mergeCell ref="AE43:AE44"/>
    <mergeCell ref="BF43:BG43"/>
    <mergeCell ref="BS43:BT43"/>
    <mergeCell ref="BF44:BG44"/>
    <mergeCell ref="BS44:BT44"/>
    <mergeCell ref="AC39:AE42"/>
    <mergeCell ref="AF39:AF44"/>
    <mergeCell ref="AG39:AG44"/>
    <mergeCell ref="AH39:AH44"/>
    <mergeCell ref="AS39:AS44"/>
    <mergeCell ref="AT39:AT44"/>
    <mergeCell ref="B39:D44"/>
    <mergeCell ref="E39:E44"/>
    <mergeCell ref="K39:O44"/>
    <mergeCell ref="Z39:Z44"/>
    <mergeCell ref="AF33:AF38"/>
    <mergeCell ref="AG33:AG38"/>
    <mergeCell ref="AH33:AH38"/>
    <mergeCell ref="BS39:BT39"/>
    <mergeCell ref="BA42:BB43"/>
    <mergeCell ref="BF42:BG42"/>
    <mergeCell ref="BK42:BL43"/>
    <mergeCell ref="BN42:BO43"/>
    <mergeCell ref="BS42:BT42"/>
    <mergeCell ref="AU39:AU44"/>
    <mergeCell ref="AV39:AV44"/>
    <mergeCell ref="AW39:AW44"/>
    <mergeCell ref="AX39:AX44"/>
    <mergeCell ref="AY39:AY44"/>
    <mergeCell ref="BF39:BG39"/>
    <mergeCell ref="BF31:BG32"/>
    <mergeCell ref="BS31:BT32"/>
    <mergeCell ref="A33:A50"/>
    <mergeCell ref="B33:D38"/>
    <mergeCell ref="E33:E38"/>
    <mergeCell ref="F33:J38"/>
    <mergeCell ref="Z33:Z38"/>
    <mergeCell ref="AA39:AA44"/>
    <mergeCell ref="AB39:AB44"/>
    <mergeCell ref="AY33:AY38"/>
    <mergeCell ref="BC33:BJ36"/>
    <mergeCell ref="BP33:BW36"/>
    <mergeCell ref="AC37:AC38"/>
    <mergeCell ref="AD37:AD38"/>
    <mergeCell ref="AE37:AE38"/>
    <mergeCell ref="AS33:AS38"/>
    <mergeCell ref="AT33:AT38"/>
    <mergeCell ref="AU33:AU38"/>
    <mergeCell ref="AV33:AV38"/>
    <mergeCell ref="AW33:AW38"/>
    <mergeCell ref="AX33:AX38"/>
    <mergeCell ref="AA33:AA38"/>
    <mergeCell ref="AB33:AB38"/>
    <mergeCell ref="AC33:AE36"/>
    <mergeCell ref="A27:AM27"/>
    <mergeCell ref="A29:A32"/>
    <mergeCell ref="B29:D32"/>
    <mergeCell ref="F29:J32"/>
    <mergeCell ref="K29:O32"/>
    <mergeCell ref="P29:T32"/>
    <mergeCell ref="U29:Y32"/>
    <mergeCell ref="Z29:AB32"/>
    <mergeCell ref="AC29:AE32"/>
    <mergeCell ref="AF29:AF32"/>
    <mergeCell ref="AG29:AG32"/>
    <mergeCell ref="AJ31:AJ32"/>
    <mergeCell ref="AK31:AK32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Z1:AI1"/>
    <mergeCell ref="AD2:AH2"/>
    <mergeCell ref="AD3:AH3"/>
    <mergeCell ref="A4:B4"/>
    <mergeCell ref="C4:K4"/>
    <mergeCell ref="M4:O4"/>
    <mergeCell ref="P4:Y4"/>
  </mergeCells>
  <phoneticPr fontId="1"/>
  <conditionalFormatting sqref="AJ33 AJ39 AJ45">
    <cfRule type="cellIs" dxfId="6" priority="4" stopIfTrue="1" operator="notEqual">
      <formula>3</formula>
    </cfRule>
  </conditionalFormatting>
  <conditionalFormatting sqref="AK33 AK39 AK45">
    <cfRule type="cellIs" dxfId="5" priority="5" stopIfTrue="1" operator="notEqual">
      <formula>0</formula>
    </cfRule>
  </conditionalFormatting>
  <conditionalFormatting sqref="R89 F89:P89 F53:R53">
    <cfRule type="cellIs" dxfId="4" priority="6" stopIfTrue="1" operator="greaterThan">
      <formula>0</formula>
    </cfRule>
  </conditionalFormatting>
  <conditionalFormatting sqref="T58 F42:F44 J42:J44 F48:F50 O48:O50 J48:K50">
    <cfRule type="cellIs" dxfId="3" priority="7" stopIfTrue="1" operator="equal">
      <formula>0</formula>
    </cfRule>
  </conditionalFormatting>
  <conditionalFormatting sqref="K38 O38">
    <cfRule type="cellIs" dxfId="2" priority="3" stopIfTrue="1" operator="equal">
      <formula>0</formula>
    </cfRule>
  </conditionalFormatting>
  <conditionalFormatting sqref="P38 T38">
    <cfRule type="cellIs" dxfId="1" priority="2" stopIfTrue="1" operator="equal">
      <formula>0</formula>
    </cfRule>
  </conditionalFormatting>
  <conditionalFormatting sqref="P44 T44">
    <cfRule type="cellIs" dxfId="0" priority="1" stopIfTrue="1" operator="equal">
      <formula>0</formula>
    </cfRule>
  </conditionalFormatting>
  <pageMargins left="0.59055118110236227" right="0.19685039370078741" top="0.47244094488188981" bottom="0.27559055118110237" header="0.31496062992125984" footer="0.23622047244094491"/>
  <pageSetup paperSize="9" scale="80" orientation="portrait" horizontalDpi="4294967293" verticalDpi="4294967293" r:id="rId1"/>
  <headerFooter alignWithMargins="0"/>
  <colBreaks count="1" manualBreakCount="1">
    <brk id="51" max="1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31" zoomScale="80" zoomScaleNormal="80" zoomScaleSheetLayoutView="80" workbookViewId="0">
      <selection activeCell="F38" sqref="F38"/>
    </sheetView>
  </sheetViews>
  <sheetFormatPr defaultRowHeight="30" customHeight="1"/>
  <cols>
    <col min="1" max="1" width="9" style="109"/>
    <col min="2" max="2" width="17.75" style="109" customWidth="1"/>
    <col min="3" max="5" width="22.625" style="109" customWidth="1"/>
    <col min="6" max="6" width="17.75" style="109" customWidth="1"/>
    <col min="7" max="8" width="10.625" style="109" customWidth="1"/>
    <col min="9" max="10" width="8.875" style="109" customWidth="1"/>
    <col min="11" max="16384" width="9" style="109"/>
  </cols>
  <sheetData>
    <row r="1" spans="1:8" ht="22.5" customHeight="1">
      <c r="A1" s="295" t="s">
        <v>188</v>
      </c>
      <c r="B1" s="295"/>
      <c r="C1" s="295"/>
      <c r="D1" s="295"/>
      <c r="E1" s="295"/>
      <c r="F1" s="295"/>
      <c r="G1" s="111"/>
      <c r="H1" s="111"/>
    </row>
    <row r="2" spans="1:8" ht="22.5" customHeight="1">
      <c r="A2" s="75" t="s">
        <v>187</v>
      </c>
      <c r="B2" s="112"/>
      <c r="C2" s="112"/>
      <c r="D2" s="112"/>
      <c r="E2" s="112"/>
      <c r="F2" s="110"/>
      <c r="G2" s="296"/>
      <c r="H2" s="296"/>
    </row>
    <row r="3" spans="1:8" ht="17.25" customHeight="1">
      <c r="A3" s="297">
        <v>1</v>
      </c>
      <c r="B3" s="300"/>
      <c r="C3" s="302" t="s">
        <v>13</v>
      </c>
      <c r="D3" s="303"/>
      <c r="E3" s="303"/>
      <c r="F3" s="297" t="s">
        <v>0</v>
      </c>
      <c r="G3" s="304"/>
      <c r="H3" s="304"/>
    </row>
    <row r="4" spans="1:8" ht="17.25" customHeight="1">
      <c r="A4" s="298"/>
      <c r="B4" s="301"/>
      <c r="C4" s="343" t="str">
        <f>B5</f>
        <v>あづみ野クラブ</v>
      </c>
      <c r="D4" s="344" t="str">
        <f>B6</f>
        <v>ＡＣＥ</v>
      </c>
      <c r="E4" s="343" t="str">
        <f>B7</f>
        <v>タッチ</v>
      </c>
      <c r="F4" s="299"/>
      <c r="G4" s="304"/>
      <c r="H4" s="304"/>
    </row>
    <row r="5" spans="1:8" ht="60" customHeight="1">
      <c r="A5" s="298"/>
      <c r="B5" s="343" t="s">
        <v>11</v>
      </c>
      <c r="C5" s="117"/>
      <c r="D5" s="345" t="s">
        <v>191</v>
      </c>
      <c r="E5" s="345" t="s">
        <v>192</v>
      </c>
      <c r="F5" s="75">
        <v>1</v>
      </c>
      <c r="G5" s="114"/>
      <c r="H5" s="115"/>
    </row>
    <row r="6" spans="1:8" ht="60" customHeight="1">
      <c r="A6" s="298"/>
      <c r="B6" s="344" t="s">
        <v>145</v>
      </c>
      <c r="C6" s="345" t="s">
        <v>193</v>
      </c>
      <c r="D6" s="118"/>
      <c r="E6" s="345" t="s">
        <v>195</v>
      </c>
      <c r="F6" s="75">
        <v>2</v>
      </c>
      <c r="G6" s="114"/>
      <c r="H6" s="115"/>
    </row>
    <row r="7" spans="1:8" ht="60" customHeight="1">
      <c r="A7" s="299"/>
      <c r="B7" s="343" t="s">
        <v>151</v>
      </c>
      <c r="C7" s="345" t="s">
        <v>194</v>
      </c>
      <c r="D7" s="345" t="s">
        <v>196</v>
      </c>
      <c r="E7" s="118"/>
      <c r="F7" s="75">
        <v>0</v>
      </c>
      <c r="G7" s="114"/>
      <c r="H7" s="115"/>
    </row>
    <row r="8" spans="1:8" ht="25.5" customHeight="1">
      <c r="B8" s="114"/>
      <c r="C8" s="114"/>
      <c r="D8" s="114"/>
      <c r="E8" s="114"/>
      <c r="F8" s="114"/>
      <c r="G8" s="114"/>
      <c r="H8" s="115"/>
    </row>
    <row r="9" spans="1:8" ht="17.25" customHeight="1">
      <c r="A9" s="297">
        <v>2</v>
      </c>
      <c r="B9" s="300"/>
      <c r="C9" s="302" t="s">
        <v>13</v>
      </c>
      <c r="D9" s="303"/>
      <c r="E9" s="303"/>
      <c r="F9" s="297" t="s">
        <v>0</v>
      </c>
      <c r="G9" s="304"/>
      <c r="H9" s="304"/>
    </row>
    <row r="10" spans="1:8" ht="17.25" customHeight="1">
      <c r="A10" s="298"/>
      <c r="B10" s="301"/>
      <c r="C10" s="343" t="str">
        <f>B11</f>
        <v>ミックスキャロット</v>
      </c>
      <c r="D10" s="344" t="str">
        <f>B12</f>
        <v>ビックランチ</v>
      </c>
      <c r="E10" s="343" t="str">
        <f>B13</f>
        <v>あづみ野Ｊ</v>
      </c>
      <c r="F10" s="299"/>
      <c r="G10" s="304"/>
      <c r="H10" s="304"/>
    </row>
    <row r="11" spans="1:8" ht="60" customHeight="1">
      <c r="A11" s="298"/>
      <c r="B11" s="343" t="s">
        <v>140</v>
      </c>
      <c r="C11" s="117"/>
      <c r="D11" s="345" t="s">
        <v>197</v>
      </c>
      <c r="E11" s="345" t="s">
        <v>198</v>
      </c>
      <c r="F11" s="75">
        <v>2</v>
      </c>
      <c r="G11" s="114"/>
      <c r="H11" s="115"/>
    </row>
    <row r="12" spans="1:8" ht="60" customHeight="1">
      <c r="A12" s="298"/>
      <c r="B12" s="344" t="s">
        <v>147</v>
      </c>
      <c r="C12" s="345" t="s">
        <v>200</v>
      </c>
      <c r="D12" s="118"/>
      <c r="E12" s="345" t="s">
        <v>199</v>
      </c>
      <c r="F12" s="75">
        <v>0</v>
      </c>
      <c r="G12" s="114"/>
      <c r="H12" s="115"/>
    </row>
    <row r="13" spans="1:8" ht="60" customHeight="1">
      <c r="A13" s="299"/>
      <c r="B13" s="343" t="s">
        <v>153</v>
      </c>
      <c r="C13" s="345" t="s">
        <v>201</v>
      </c>
      <c r="D13" s="345" t="s">
        <v>202</v>
      </c>
      <c r="E13" s="118"/>
      <c r="F13" s="75">
        <v>1</v>
      </c>
      <c r="G13" s="114"/>
      <c r="H13" s="115"/>
    </row>
    <row r="14" spans="1:8" ht="25.5" customHeight="1">
      <c r="G14" s="116"/>
      <c r="H14" s="116"/>
    </row>
    <row r="15" spans="1:8" ht="17.25" customHeight="1">
      <c r="A15" s="297">
        <v>3</v>
      </c>
      <c r="B15" s="300"/>
      <c r="C15" s="302" t="s">
        <v>13</v>
      </c>
      <c r="D15" s="303"/>
      <c r="E15" s="303"/>
      <c r="F15" s="297" t="s">
        <v>0</v>
      </c>
      <c r="G15" s="304"/>
      <c r="H15" s="304"/>
    </row>
    <row r="16" spans="1:8" ht="17.25" customHeight="1">
      <c r="A16" s="298"/>
      <c r="B16" s="301"/>
      <c r="C16" s="343" t="str">
        <f>B17</f>
        <v>竹千代Ａ</v>
      </c>
      <c r="D16" s="344" t="str">
        <f>B18</f>
        <v>フリーランス</v>
      </c>
      <c r="E16" s="343" t="str">
        <f>B19</f>
        <v>黒川ＳＶ９９</v>
      </c>
      <c r="F16" s="299"/>
      <c r="G16" s="304"/>
      <c r="H16" s="304"/>
    </row>
    <row r="17" spans="1:8" ht="60" customHeight="1">
      <c r="A17" s="298"/>
      <c r="B17" s="343" t="s">
        <v>189</v>
      </c>
      <c r="C17" s="117"/>
      <c r="D17" s="345" t="s">
        <v>203</v>
      </c>
      <c r="E17" s="345" t="s">
        <v>204</v>
      </c>
      <c r="F17" s="75">
        <v>1</v>
      </c>
      <c r="G17" s="114"/>
      <c r="H17" s="115"/>
    </row>
    <row r="18" spans="1:8" ht="60" customHeight="1">
      <c r="A18" s="298"/>
      <c r="B18" s="344" t="s">
        <v>146</v>
      </c>
      <c r="C18" s="345" t="s">
        <v>206</v>
      </c>
      <c r="D18" s="118"/>
      <c r="E18" s="345" t="s">
        <v>205</v>
      </c>
      <c r="F18" s="75">
        <v>2</v>
      </c>
      <c r="G18" s="114"/>
      <c r="H18" s="115"/>
    </row>
    <row r="19" spans="1:8" ht="60" customHeight="1">
      <c r="A19" s="299"/>
      <c r="B19" s="343" t="s">
        <v>152</v>
      </c>
      <c r="C19" s="345" t="s">
        <v>207</v>
      </c>
      <c r="D19" s="345" t="s">
        <v>208</v>
      </c>
      <c r="E19" s="118"/>
      <c r="F19" s="75">
        <v>0</v>
      </c>
      <c r="G19" s="114"/>
      <c r="H19" s="115"/>
    </row>
    <row r="20" spans="1:8" ht="25.5" customHeight="1">
      <c r="G20" s="116"/>
      <c r="H20" s="116"/>
    </row>
    <row r="21" spans="1:8" ht="17.25" customHeight="1">
      <c r="A21" s="297">
        <v>4</v>
      </c>
      <c r="B21" s="300"/>
      <c r="C21" s="302" t="s">
        <v>13</v>
      </c>
      <c r="D21" s="303"/>
      <c r="E21" s="303"/>
      <c r="F21" s="297" t="s">
        <v>0</v>
      </c>
      <c r="G21" s="304"/>
      <c r="H21" s="304"/>
    </row>
    <row r="22" spans="1:8" ht="17.25" customHeight="1">
      <c r="A22" s="298"/>
      <c r="B22" s="301"/>
      <c r="C22" s="343" t="str">
        <f>B23</f>
        <v>Ｓｍｉｌｅ</v>
      </c>
      <c r="D22" s="344" t="str">
        <f>B24</f>
        <v>絆</v>
      </c>
      <c r="E22" s="343" t="str">
        <f>B25</f>
        <v>Ｔ・ROCKETS</v>
      </c>
      <c r="F22" s="299"/>
      <c r="G22" s="304"/>
      <c r="H22" s="304"/>
    </row>
    <row r="23" spans="1:8" ht="60" customHeight="1">
      <c r="A23" s="298"/>
      <c r="B23" s="343" t="s">
        <v>190</v>
      </c>
      <c r="C23" s="117"/>
      <c r="D23" s="345" t="s">
        <v>209</v>
      </c>
      <c r="E23" s="345" t="s">
        <v>210</v>
      </c>
      <c r="F23" s="75">
        <v>2</v>
      </c>
      <c r="G23" s="114"/>
      <c r="H23" s="115"/>
    </row>
    <row r="24" spans="1:8" ht="60" customHeight="1">
      <c r="A24" s="298"/>
      <c r="B24" s="344" t="s">
        <v>15</v>
      </c>
      <c r="C24" s="345" t="s">
        <v>212</v>
      </c>
      <c r="D24" s="118"/>
      <c r="E24" s="345" t="s">
        <v>211</v>
      </c>
      <c r="F24" s="75">
        <v>0</v>
      </c>
      <c r="G24" s="114"/>
      <c r="H24" s="115"/>
    </row>
    <row r="25" spans="1:8" ht="60" customHeight="1">
      <c r="A25" s="299"/>
      <c r="B25" s="343" t="s">
        <v>176</v>
      </c>
      <c r="C25" s="345" t="s">
        <v>213</v>
      </c>
      <c r="D25" s="345" t="s">
        <v>214</v>
      </c>
      <c r="E25" s="118"/>
      <c r="F25" s="75">
        <v>1</v>
      </c>
      <c r="G25" s="114"/>
      <c r="H25" s="115"/>
    </row>
    <row r="26" spans="1:8" ht="25.5" customHeight="1">
      <c r="B26" s="114"/>
      <c r="C26" s="114"/>
      <c r="D26" s="114"/>
      <c r="E26" s="114"/>
      <c r="F26" s="114"/>
      <c r="G26" s="114"/>
      <c r="H26" s="115"/>
    </row>
    <row r="27" spans="1:8" ht="17.25" customHeight="1">
      <c r="A27" s="297">
        <v>5</v>
      </c>
      <c r="B27" s="300"/>
      <c r="C27" s="302" t="s">
        <v>13</v>
      </c>
      <c r="D27" s="303"/>
      <c r="E27" s="303"/>
      <c r="F27" s="297" t="s">
        <v>0</v>
      </c>
      <c r="G27" s="304"/>
      <c r="H27" s="304"/>
    </row>
    <row r="28" spans="1:8" ht="17.25" customHeight="1">
      <c r="A28" s="298"/>
      <c r="B28" s="301"/>
      <c r="C28" s="343" t="str">
        <f>B29</f>
        <v>ドリーム</v>
      </c>
      <c r="D28" s="344" t="str">
        <f>B30</f>
        <v>海星</v>
      </c>
      <c r="E28" s="343" t="str">
        <f>B31</f>
        <v>竹千代Ｂ</v>
      </c>
      <c r="F28" s="299"/>
      <c r="G28" s="304"/>
      <c r="H28" s="304"/>
    </row>
    <row r="29" spans="1:8" ht="60" customHeight="1">
      <c r="A29" s="298"/>
      <c r="B29" s="343" t="s">
        <v>157</v>
      </c>
      <c r="C29" s="117"/>
      <c r="D29" s="345" t="s">
        <v>215</v>
      </c>
      <c r="E29" s="345" t="s">
        <v>216</v>
      </c>
      <c r="F29" s="75">
        <v>1</v>
      </c>
      <c r="G29" s="114"/>
      <c r="H29" s="115"/>
    </row>
    <row r="30" spans="1:8" ht="60" customHeight="1">
      <c r="A30" s="298"/>
      <c r="B30" s="344" t="s">
        <v>160</v>
      </c>
      <c r="C30" s="345" t="s">
        <v>217</v>
      </c>
      <c r="D30" s="118"/>
      <c r="E30" s="113" t="s">
        <v>6</v>
      </c>
      <c r="F30" s="75">
        <v>0</v>
      </c>
      <c r="G30" s="114"/>
      <c r="H30" s="115"/>
    </row>
    <row r="31" spans="1:8" ht="60" customHeight="1">
      <c r="A31" s="299"/>
      <c r="B31" s="343" t="s">
        <v>186</v>
      </c>
      <c r="C31" s="345" t="s">
        <v>218</v>
      </c>
      <c r="D31" s="113" t="s">
        <v>6</v>
      </c>
      <c r="E31" s="118"/>
      <c r="F31" s="75">
        <v>1</v>
      </c>
      <c r="G31" s="114"/>
      <c r="H31" s="115"/>
    </row>
    <row r="32" spans="1:8" ht="25.5" customHeight="1">
      <c r="G32" s="116"/>
      <c r="H32" s="116"/>
    </row>
    <row r="33" spans="1:8" ht="17.25" customHeight="1">
      <c r="A33" s="297">
        <v>6</v>
      </c>
      <c r="B33" s="300"/>
      <c r="C33" s="302" t="s">
        <v>13</v>
      </c>
      <c r="D33" s="303"/>
      <c r="E33" s="303"/>
      <c r="F33" s="297" t="s">
        <v>0</v>
      </c>
      <c r="G33" s="304"/>
      <c r="H33" s="304"/>
    </row>
    <row r="34" spans="1:8" ht="17.25" customHeight="1">
      <c r="A34" s="298"/>
      <c r="B34" s="301"/>
      <c r="C34" s="343" t="str">
        <f>B35</f>
        <v>わかばプラス</v>
      </c>
      <c r="D34" s="344" t="str">
        <f>B36</f>
        <v>芳川</v>
      </c>
      <c r="E34" s="343" t="str">
        <f>B37</f>
        <v>わかばマイナス</v>
      </c>
      <c r="F34" s="299"/>
      <c r="G34" s="304"/>
      <c r="H34" s="304"/>
    </row>
    <row r="35" spans="1:8" ht="60" customHeight="1">
      <c r="A35" s="298"/>
      <c r="B35" s="343" t="s">
        <v>14</v>
      </c>
      <c r="C35" s="117"/>
      <c r="D35" s="345" t="s">
        <v>219</v>
      </c>
      <c r="E35" s="345" t="s">
        <v>220</v>
      </c>
      <c r="F35" s="75">
        <v>1</v>
      </c>
      <c r="G35" s="114"/>
      <c r="H35" s="115"/>
    </row>
    <row r="36" spans="1:8" ht="60" customHeight="1">
      <c r="A36" s="298"/>
      <c r="B36" s="344" t="s">
        <v>161</v>
      </c>
      <c r="C36" s="345" t="s">
        <v>222</v>
      </c>
      <c r="D36" s="118"/>
      <c r="E36" s="345" t="s">
        <v>221</v>
      </c>
      <c r="F36" s="75">
        <v>0</v>
      </c>
      <c r="G36" s="114"/>
      <c r="H36" s="115"/>
    </row>
    <row r="37" spans="1:8" ht="60" customHeight="1">
      <c r="A37" s="299"/>
      <c r="B37" s="343" t="s">
        <v>165</v>
      </c>
      <c r="C37" s="345" t="s">
        <v>223</v>
      </c>
      <c r="D37" s="345" t="s">
        <v>224</v>
      </c>
      <c r="E37" s="118"/>
      <c r="F37" s="75">
        <v>2</v>
      </c>
      <c r="G37" s="114"/>
      <c r="H37" s="115"/>
    </row>
    <row r="38" spans="1:8" ht="22.5" customHeight="1">
      <c r="G38" s="116"/>
      <c r="H38" s="116"/>
    </row>
  </sheetData>
  <mergeCells count="38">
    <mergeCell ref="H33:H34"/>
    <mergeCell ref="A27:A31"/>
    <mergeCell ref="B27:B28"/>
    <mergeCell ref="C27:E27"/>
    <mergeCell ref="F27:F28"/>
    <mergeCell ref="G27:G28"/>
    <mergeCell ref="H27:H28"/>
    <mergeCell ref="A33:A37"/>
    <mergeCell ref="B33:B34"/>
    <mergeCell ref="C33:E33"/>
    <mergeCell ref="F33:F34"/>
    <mergeCell ref="G33:G34"/>
    <mergeCell ref="H9:H10"/>
    <mergeCell ref="A21:A25"/>
    <mergeCell ref="B21:B22"/>
    <mergeCell ref="C21:E21"/>
    <mergeCell ref="F21:F22"/>
    <mergeCell ref="G21:G22"/>
    <mergeCell ref="H21:H22"/>
    <mergeCell ref="A15:A19"/>
    <mergeCell ref="B15:B16"/>
    <mergeCell ref="C15:E15"/>
    <mergeCell ref="F15:F16"/>
    <mergeCell ref="G15:G16"/>
    <mergeCell ref="H15:H16"/>
    <mergeCell ref="A9:A13"/>
    <mergeCell ref="B9:B10"/>
    <mergeCell ref="C9:E9"/>
    <mergeCell ref="F9:F10"/>
    <mergeCell ref="G9:G10"/>
    <mergeCell ref="A1:F1"/>
    <mergeCell ref="G2:H2"/>
    <mergeCell ref="A3:A7"/>
    <mergeCell ref="B3:B4"/>
    <mergeCell ref="C3:E3"/>
    <mergeCell ref="F3:F4"/>
    <mergeCell ref="G3:G4"/>
    <mergeCell ref="H3:H4"/>
  </mergeCells>
  <phoneticPr fontId="1"/>
  <printOptions horizontalCentered="1"/>
  <pageMargins left="0.39370078740157483" right="0.19685039370078741" top="0.39370078740157483" bottom="0.19685039370078741" header="0.31496062992125984" footer="0.31496062992125984"/>
  <pageSetup paperSize="9" scale="59" orientation="portrait" horizontalDpi="300" verticalDpi="300" copies="1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2"/>
  <sheetViews>
    <sheetView view="pageBreakPreview" topLeftCell="A2" zoomScale="70" zoomScaleNormal="100" zoomScaleSheetLayoutView="70" workbookViewId="0">
      <pane ySplit="6" topLeftCell="A8" activePane="bottomLeft" state="frozen"/>
      <selection activeCell="A2" sqref="A2"/>
      <selection pane="bottomLeft" activeCell="R16" sqref="R16:AC16"/>
    </sheetView>
  </sheetViews>
  <sheetFormatPr defaultColWidth="5" defaultRowHeight="13.5"/>
  <cols>
    <col min="1" max="31" width="5" style="70"/>
    <col min="32" max="32" width="24.75" style="70" customWidth="1"/>
    <col min="33" max="287" width="5" style="70"/>
    <col min="288" max="288" width="24.75" style="70" customWidth="1"/>
    <col min="289" max="543" width="5" style="70"/>
    <col min="544" max="544" width="24.75" style="70" customWidth="1"/>
    <col min="545" max="799" width="5" style="70"/>
    <col min="800" max="800" width="24.75" style="70" customWidth="1"/>
    <col min="801" max="1055" width="5" style="70"/>
    <col min="1056" max="1056" width="24.75" style="70" customWidth="1"/>
    <col min="1057" max="1311" width="5" style="70"/>
    <col min="1312" max="1312" width="24.75" style="70" customWidth="1"/>
    <col min="1313" max="1567" width="5" style="70"/>
    <col min="1568" max="1568" width="24.75" style="70" customWidth="1"/>
    <col min="1569" max="1823" width="5" style="70"/>
    <col min="1824" max="1824" width="24.75" style="70" customWidth="1"/>
    <col min="1825" max="2079" width="5" style="70"/>
    <col min="2080" max="2080" width="24.75" style="70" customWidth="1"/>
    <col min="2081" max="2335" width="5" style="70"/>
    <col min="2336" max="2336" width="24.75" style="70" customWidth="1"/>
    <col min="2337" max="2591" width="5" style="70"/>
    <col min="2592" max="2592" width="24.75" style="70" customWidth="1"/>
    <col min="2593" max="2847" width="5" style="70"/>
    <col min="2848" max="2848" width="24.75" style="70" customWidth="1"/>
    <col min="2849" max="3103" width="5" style="70"/>
    <col min="3104" max="3104" width="24.75" style="70" customWidth="1"/>
    <col min="3105" max="3359" width="5" style="70"/>
    <col min="3360" max="3360" width="24.75" style="70" customWidth="1"/>
    <col min="3361" max="3615" width="5" style="70"/>
    <col min="3616" max="3616" width="24.75" style="70" customWidth="1"/>
    <col min="3617" max="3871" width="5" style="70"/>
    <col min="3872" max="3872" width="24.75" style="70" customWidth="1"/>
    <col min="3873" max="4127" width="5" style="70"/>
    <col min="4128" max="4128" width="24.75" style="70" customWidth="1"/>
    <col min="4129" max="4383" width="5" style="70"/>
    <col min="4384" max="4384" width="24.75" style="70" customWidth="1"/>
    <col min="4385" max="4639" width="5" style="70"/>
    <col min="4640" max="4640" width="24.75" style="70" customWidth="1"/>
    <col min="4641" max="4895" width="5" style="70"/>
    <col min="4896" max="4896" width="24.75" style="70" customWidth="1"/>
    <col min="4897" max="5151" width="5" style="70"/>
    <col min="5152" max="5152" width="24.75" style="70" customWidth="1"/>
    <col min="5153" max="5407" width="5" style="70"/>
    <col min="5408" max="5408" width="24.75" style="70" customWidth="1"/>
    <col min="5409" max="5663" width="5" style="70"/>
    <col min="5664" max="5664" width="24.75" style="70" customWidth="1"/>
    <col min="5665" max="5919" width="5" style="70"/>
    <col min="5920" max="5920" width="24.75" style="70" customWidth="1"/>
    <col min="5921" max="6175" width="5" style="70"/>
    <col min="6176" max="6176" width="24.75" style="70" customWidth="1"/>
    <col min="6177" max="6431" width="5" style="70"/>
    <col min="6432" max="6432" width="24.75" style="70" customWidth="1"/>
    <col min="6433" max="6687" width="5" style="70"/>
    <col min="6688" max="6688" width="24.75" style="70" customWidth="1"/>
    <col min="6689" max="6943" width="5" style="70"/>
    <col min="6944" max="6944" width="24.75" style="70" customWidth="1"/>
    <col min="6945" max="7199" width="5" style="70"/>
    <col min="7200" max="7200" width="24.75" style="70" customWidth="1"/>
    <col min="7201" max="7455" width="5" style="70"/>
    <col min="7456" max="7456" width="24.75" style="70" customWidth="1"/>
    <col min="7457" max="7711" width="5" style="70"/>
    <col min="7712" max="7712" width="24.75" style="70" customWidth="1"/>
    <col min="7713" max="7967" width="5" style="70"/>
    <col min="7968" max="7968" width="24.75" style="70" customWidth="1"/>
    <col min="7969" max="8223" width="5" style="70"/>
    <col min="8224" max="8224" width="24.75" style="70" customWidth="1"/>
    <col min="8225" max="8479" width="5" style="70"/>
    <col min="8480" max="8480" width="24.75" style="70" customWidth="1"/>
    <col min="8481" max="8735" width="5" style="70"/>
    <col min="8736" max="8736" width="24.75" style="70" customWidth="1"/>
    <col min="8737" max="8991" width="5" style="70"/>
    <col min="8992" max="8992" width="24.75" style="70" customWidth="1"/>
    <col min="8993" max="9247" width="5" style="70"/>
    <col min="9248" max="9248" width="24.75" style="70" customWidth="1"/>
    <col min="9249" max="9503" width="5" style="70"/>
    <col min="9504" max="9504" width="24.75" style="70" customWidth="1"/>
    <col min="9505" max="9759" width="5" style="70"/>
    <col min="9760" max="9760" width="24.75" style="70" customWidth="1"/>
    <col min="9761" max="10015" width="5" style="70"/>
    <col min="10016" max="10016" width="24.75" style="70" customWidth="1"/>
    <col min="10017" max="10271" width="5" style="70"/>
    <col min="10272" max="10272" width="24.75" style="70" customWidth="1"/>
    <col min="10273" max="10527" width="5" style="70"/>
    <col min="10528" max="10528" width="24.75" style="70" customWidth="1"/>
    <col min="10529" max="10783" width="5" style="70"/>
    <col min="10784" max="10784" width="24.75" style="70" customWidth="1"/>
    <col min="10785" max="11039" width="5" style="70"/>
    <col min="11040" max="11040" width="24.75" style="70" customWidth="1"/>
    <col min="11041" max="11295" width="5" style="70"/>
    <col min="11296" max="11296" width="24.75" style="70" customWidth="1"/>
    <col min="11297" max="11551" width="5" style="70"/>
    <col min="11552" max="11552" width="24.75" style="70" customWidth="1"/>
    <col min="11553" max="11807" width="5" style="70"/>
    <col min="11808" max="11808" width="24.75" style="70" customWidth="1"/>
    <col min="11809" max="12063" width="5" style="70"/>
    <col min="12064" max="12064" width="24.75" style="70" customWidth="1"/>
    <col min="12065" max="12319" width="5" style="70"/>
    <col min="12320" max="12320" width="24.75" style="70" customWidth="1"/>
    <col min="12321" max="12575" width="5" style="70"/>
    <col min="12576" max="12576" width="24.75" style="70" customWidth="1"/>
    <col min="12577" max="12831" width="5" style="70"/>
    <col min="12832" max="12832" width="24.75" style="70" customWidth="1"/>
    <col min="12833" max="13087" width="5" style="70"/>
    <col min="13088" max="13088" width="24.75" style="70" customWidth="1"/>
    <col min="13089" max="13343" width="5" style="70"/>
    <col min="13344" max="13344" width="24.75" style="70" customWidth="1"/>
    <col min="13345" max="13599" width="5" style="70"/>
    <col min="13600" max="13600" width="24.75" style="70" customWidth="1"/>
    <col min="13601" max="13855" width="5" style="70"/>
    <col min="13856" max="13856" width="24.75" style="70" customWidth="1"/>
    <col min="13857" max="14111" width="5" style="70"/>
    <col min="14112" max="14112" width="24.75" style="70" customWidth="1"/>
    <col min="14113" max="14367" width="5" style="70"/>
    <col min="14368" max="14368" width="24.75" style="70" customWidth="1"/>
    <col min="14369" max="14623" width="5" style="70"/>
    <col min="14624" max="14624" width="24.75" style="70" customWidth="1"/>
    <col min="14625" max="14879" width="5" style="70"/>
    <col min="14880" max="14880" width="24.75" style="70" customWidth="1"/>
    <col min="14881" max="15135" width="5" style="70"/>
    <col min="15136" max="15136" width="24.75" style="70" customWidth="1"/>
    <col min="15137" max="15391" width="5" style="70"/>
    <col min="15392" max="15392" width="24.75" style="70" customWidth="1"/>
    <col min="15393" max="15647" width="5" style="70"/>
    <col min="15648" max="15648" width="24.75" style="70" customWidth="1"/>
    <col min="15649" max="15903" width="5" style="70"/>
    <col min="15904" max="15904" width="24.75" style="70" customWidth="1"/>
    <col min="15905" max="16159" width="5" style="70"/>
    <col min="16160" max="16160" width="24.75" style="70" customWidth="1"/>
    <col min="16161" max="16384" width="5" style="70"/>
  </cols>
  <sheetData>
    <row r="1" spans="1:32" ht="15.75" customHeight="1">
      <c r="A1" s="311" t="s">
        <v>19</v>
      </c>
      <c r="B1" s="311"/>
      <c r="C1" s="311"/>
      <c r="D1" s="311"/>
      <c r="E1" s="311"/>
      <c r="F1" s="311"/>
      <c r="G1" s="311"/>
      <c r="H1" s="312"/>
      <c r="I1" s="305" t="s">
        <v>20</v>
      </c>
      <c r="J1" s="306"/>
      <c r="K1" s="305" t="s">
        <v>21</v>
      </c>
      <c r="L1" s="306"/>
      <c r="M1" s="305" t="s">
        <v>22</v>
      </c>
      <c r="N1" s="306"/>
      <c r="P1" s="311"/>
      <c r="Q1" s="311"/>
      <c r="R1" s="311"/>
      <c r="S1" s="311"/>
      <c r="T1" s="311"/>
      <c r="U1" s="311"/>
      <c r="V1" s="311"/>
      <c r="W1" s="312"/>
      <c r="X1" s="305" t="s">
        <v>20</v>
      </c>
      <c r="Y1" s="306"/>
      <c r="Z1" s="305" t="s">
        <v>21</v>
      </c>
      <c r="AA1" s="306"/>
      <c r="AB1" s="305" t="s">
        <v>22</v>
      </c>
      <c r="AC1" s="306"/>
    </row>
    <row r="2" spans="1:32" ht="33" customHeight="1">
      <c r="A2" s="313"/>
      <c r="B2" s="313"/>
      <c r="C2" s="313"/>
      <c r="D2" s="313"/>
      <c r="E2" s="313"/>
      <c r="F2" s="313"/>
      <c r="G2" s="313"/>
      <c r="H2" s="314"/>
      <c r="I2" s="71"/>
      <c r="J2" s="72"/>
      <c r="K2" s="71"/>
      <c r="L2" s="72"/>
      <c r="M2" s="71"/>
      <c r="N2" s="72"/>
      <c r="P2" s="313"/>
      <c r="Q2" s="313"/>
      <c r="R2" s="313"/>
      <c r="S2" s="313"/>
      <c r="T2" s="313"/>
      <c r="U2" s="313"/>
      <c r="V2" s="313"/>
      <c r="W2" s="314"/>
      <c r="X2" s="71"/>
      <c r="Y2" s="72"/>
      <c r="Z2" s="71"/>
      <c r="AA2" s="72"/>
      <c r="AB2" s="71"/>
      <c r="AC2" s="72"/>
    </row>
    <row r="3" spans="1:32" s="74" customFormat="1" ht="25.5" customHeight="1">
      <c r="A3" s="305" t="s">
        <v>23</v>
      </c>
      <c r="B3" s="306"/>
      <c r="C3" s="308" t="s">
        <v>41</v>
      </c>
      <c r="D3" s="309"/>
      <c r="E3" s="309"/>
      <c r="F3" s="309"/>
      <c r="G3" s="309"/>
      <c r="H3" s="310"/>
      <c r="I3" s="20">
        <v>1</v>
      </c>
      <c r="J3" s="19" t="s">
        <v>24</v>
      </c>
      <c r="K3" s="19"/>
      <c r="L3" s="19">
        <v>1</v>
      </c>
      <c r="M3" s="19" t="s">
        <v>25</v>
      </c>
      <c r="N3" s="73"/>
      <c r="P3" s="305" t="s">
        <v>23</v>
      </c>
      <c r="Q3" s="306"/>
      <c r="R3" s="308" t="str">
        <f>C3</f>
        <v>財団カップAグループ</v>
      </c>
      <c r="S3" s="309"/>
      <c r="T3" s="309"/>
      <c r="U3" s="309"/>
      <c r="V3" s="309"/>
      <c r="W3" s="310"/>
      <c r="X3" s="20">
        <f>I3</f>
        <v>1</v>
      </c>
      <c r="Y3" s="19" t="s">
        <v>26</v>
      </c>
      <c r="Z3" s="19"/>
      <c r="AA3" s="19">
        <f>L3+1</f>
        <v>2</v>
      </c>
      <c r="AB3" s="19" t="s">
        <v>25</v>
      </c>
      <c r="AC3" s="73"/>
      <c r="AF3" s="75" t="s">
        <v>11</v>
      </c>
    </row>
    <row r="4" spans="1:32" s="74" customFormat="1" ht="25.5" customHeight="1">
      <c r="A4" s="305" t="s">
        <v>27</v>
      </c>
      <c r="B4" s="306"/>
      <c r="C4" s="305" t="str">
        <f>AF3</f>
        <v>あづみ野クラブ</v>
      </c>
      <c r="D4" s="307"/>
      <c r="E4" s="307"/>
      <c r="F4" s="307"/>
      <c r="G4" s="307"/>
      <c r="H4" s="306"/>
      <c r="I4" s="305" t="str">
        <f>AF4</f>
        <v>竹千代Ａ</v>
      </c>
      <c r="J4" s="307"/>
      <c r="K4" s="307"/>
      <c r="L4" s="307"/>
      <c r="M4" s="307"/>
      <c r="N4" s="306"/>
      <c r="P4" s="305" t="s">
        <v>27</v>
      </c>
      <c r="Q4" s="306"/>
      <c r="R4" s="305" t="str">
        <f>AF3</f>
        <v>あづみ野クラブ</v>
      </c>
      <c r="S4" s="307"/>
      <c r="T4" s="307"/>
      <c r="U4" s="307"/>
      <c r="V4" s="307"/>
      <c r="W4" s="306"/>
      <c r="X4" s="305" t="str">
        <f>AF5</f>
        <v>ミックスキャロット</v>
      </c>
      <c r="Y4" s="307"/>
      <c r="Z4" s="307"/>
      <c r="AA4" s="307"/>
      <c r="AB4" s="307"/>
      <c r="AC4" s="306"/>
      <c r="AF4" s="76" t="s">
        <v>142</v>
      </c>
    </row>
    <row r="5" spans="1:32" s="74" customFormat="1" ht="25.5" customHeight="1">
      <c r="A5" s="315" t="s">
        <v>28</v>
      </c>
      <c r="B5" s="316"/>
      <c r="C5" s="321" t="s">
        <v>29</v>
      </c>
      <c r="D5" s="316"/>
      <c r="E5" s="324"/>
      <c r="F5" s="325"/>
      <c r="G5" s="325"/>
      <c r="H5" s="326" t="s">
        <v>30</v>
      </c>
      <c r="I5" s="326"/>
      <c r="J5" s="325"/>
      <c r="K5" s="325"/>
      <c r="L5" s="327"/>
      <c r="M5" s="321" t="s">
        <v>31</v>
      </c>
      <c r="N5" s="316"/>
      <c r="P5" s="315" t="s">
        <v>28</v>
      </c>
      <c r="Q5" s="316"/>
      <c r="R5" s="315" t="s">
        <v>31</v>
      </c>
      <c r="S5" s="316"/>
      <c r="T5" s="324"/>
      <c r="U5" s="325"/>
      <c r="V5" s="325"/>
      <c r="W5" s="326" t="s">
        <v>32</v>
      </c>
      <c r="X5" s="326"/>
      <c r="Y5" s="325"/>
      <c r="Z5" s="325"/>
      <c r="AA5" s="327"/>
      <c r="AB5" s="315" t="s">
        <v>31</v>
      </c>
      <c r="AC5" s="316"/>
      <c r="AF5" s="75" t="s">
        <v>143</v>
      </c>
    </row>
    <row r="6" spans="1:32" s="74" customFormat="1" ht="25.5" customHeight="1">
      <c r="A6" s="317"/>
      <c r="B6" s="318"/>
      <c r="C6" s="322"/>
      <c r="D6" s="318"/>
      <c r="E6" s="328"/>
      <c r="F6" s="329"/>
      <c r="G6" s="329"/>
      <c r="H6" s="330" t="s">
        <v>33</v>
      </c>
      <c r="I6" s="330"/>
      <c r="J6" s="329"/>
      <c r="K6" s="329"/>
      <c r="L6" s="331"/>
      <c r="M6" s="322"/>
      <c r="N6" s="318"/>
      <c r="P6" s="317"/>
      <c r="Q6" s="318"/>
      <c r="R6" s="317"/>
      <c r="S6" s="318"/>
      <c r="T6" s="328"/>
      <c r="U6" s="329"/>
      <c r="V6" s="329"/>
      <c r="W6" s="330" t="s">
        <v>33</v>
      </c>
      <c r="X6" s="330"/>
      <c r="Y6" s="329"/>
      <c r="Z6" s="329"/>
      <c r="AA6" s="331"/>
      <c r="AB6" s="317"/>
      <c r="AC6" s="318"/>
      <c r="AF6" s="75"/>
    </row>
    <row r="7" spans="1:32" s="74" customFormat="1" ht="25.5" customHeight="1">
      <c r="A7" s="319"/>
      <c r="B7" s="320"/>
      <c r="C7" s="323"/>
      <c r="D7" s="320"/>
      <c r="E7" s="332"/>
      <c r="F7" s="333"/>
      <c r="G7" s="333"/>
      <c r="H7" s="334" t="s">
        <v>32</v>
      </c>
      <c r="I7" s="334"/>
      <c r="J7" s="333"/>
      <c r="K7" s="333"/>
      <c r="L7" s="335"/>
      <c r="M7" s="323"/>
      <c r="N7" s="320"/>
      <c r="P7" s="319"/>
      <c r="Q7" s="320"/>
      <c r="R7" s="319"/>
      <c r="S7" s="320"/>
      <c r="T7" s="332"/>
      <c r="U7" s="333"/>
      <c r="V7" s="333"/>
      <c r="W7" s="334" t="s">
        <v>34</v>
      </c>
      <c r="X7" s="334"/>
      <c r="Y7" s="333"/>
      <c r="Z7" s="333"/>
      <c r="AA7" s="335"/>
      <c r="AB7" s="319"/>
      <c r="AC7" s="320"/>
    </row>
    <row r="8" spans="1:32" s="74" customFormat="1" ht="25.5" customHeight="1">
      <c r="A8" s="341" t="s">
        <v>35</v>
      </c>
      <c r="B8" s="342"/>
      <c r="C8" s="305"/>
      <c r="D8" s="307"/>
      <c r="E8" s="307"/>
      <c r="F8" s="307"/>
      <c r="G8" s="307"/>
      <c r="H8" s="306"/>
      <c r="I8" s="305"/>
      <c r="J8" s="307"/>
      <c r="K8" s="307"/>
      <c r="L8" s="307"/>
      <c r="M8" s="307"/>
      <c r="N8" s="306"/>
      <c r="P8" s="341" t="s">
        <v>35</v>
      </c>
      <c r="Q8" s="342"/>
      <c r="R8" s="305"/>
      <c r="S8" s="307"/>
      <c r="T8" s="307"/>
      <c r="U8" s="307"/>
      <c r="V8" s="307"/>
      <c r="W8" s="306"/>
      <c r="X8" s="305"/>
      <c r="Y8" s="307"/>
      <c r="Z8" s="307"/>
      <c r="AA8" s="307"/>
      <c r="AB8" s="307"/>
      <c r="AC8" s="306"/>
    </row>
    <row r="9" spans="1:32" s="74" customFormat="1" ht="25.5" customHeight="1">
      <c r="A9" s="336" t="s">
        <v>36</v>
      </c>
      <c r="B9" s="337"/>
      <c r="C9" s="315" t="str">
        <f>AF5</f>
        <v>ミックスキャロット</v>
      </c>
      <c r="D9" s="321"/>
      <c r="E9" s="321"/>
      <c r="F9" s="321"/>
      <c r="G9" s="321"/>
      <c r="H9" s="316"/>
      <c r="I9" s="340" t="s">
        <v>37</v>
      </c>
      <c r="J9" s="340"/>
      <c r="K9" s="77"/>
      <c r="L9" s="78"/>
      <c r="M9" s="78"/>
      <c r="N9" s="79"/>
      <c r="P9" s="336" t="s">
        <v>36</v>
      </c>
      <c r="Q9" s="337"/>
      <c r="R9" s="315" t="str">
        <f>AF4</f>
        <v>竹千代Ａ</v>
      </c>
      <c r="S9" s="321"/>
      <c r="T9" s="321"/>
      <c r="U9" s="321"/>
      <c r="V9" s="321"/>
      <c r="W9" s="316"/>
      <c r="X9" s="305" t="s">
        <v>37</v>
      </c>
      <c r="Y9" s="306"/>
      <c r="Z9" s="77"/>
      <c r="AA9" s="78"/>
      <c r="AB9" s="78"/>
      <c r="AC9" s="79"/>
    </row>
    <row r="10" spans="1:32" s="74" customFormat="1" ht="25.5" customHeight="1">
      <c r="A10" s="338"/>
      <c r="B10" s="339"/>
      <c r="C10" s="319"/>
      <c r="D10" s="323"/>
      <c r="E10" s="323"/>
      <c r="F10" s="323"/>
      <c r="G10" s="323"/>
      <c r="H10" s="320"/>
      <c r="I10" s="340" t="s">
        <v>38</v>
      </c>
      <c r="J10" s="340"/>
      <c r="K10" s="77"/>
      <c r="L10" s="78"/>
      <c r="M10" s="78"/>
      <c r="N10" s="79"/>
      <c r="P10" s="338"/>
      <c r="Q10" s="339"/>
      <c r="R10" s="319"/>
      <c r="S10" s="323"/>
      <c r="T10" s="323"/>
      <c r="U10" s="323"/>
      <c r="V10" s="323"/>
      <c r="W10" s="320"/>
      <c r="X10" s="305" t="s">
        <v>38</v>
      </c>
      <c r="Y10" s="306"/>
      <c r="Z10" s="77"/>
      <c r="AA10" s="78"/>
      <c r="AB10" s="78"/>
      <c r="AC10" s="79"/>
    </row>
    <row r="11" spans="1:32" ht="18.75" customHeight="1">
      <c r="A11" s="80"/>
      <c r="B11" s="80"/>
      <c r="C11" s="81"/>
      <c r="D11" s="81"/>
      <c r="E11" s="81"/>
      <c r="F11" s="81"/>
      <c r="G11" s="81"/>
      <c r="H11" s="81"/>
      <c r="I11" s="82"/>
      <c r="J11" s="82"/>
      <c r="K11" s="83"/>
      <c r="L11" s="83"/>
      <c r="M11" s="83"/>
      <c r="N11" s="83"/>
      <c r="P11" s="80"/>
      <c r="Q11" s="80"/>
      <c r="R11" s="81"/>
      <c r="S11" s="81"/>
      <c r="T11" s="81"/>
      <c r="U11" s="81"/>
      <c r="V11" s="81"/>
      <c r="W11" s="81"/>
      <c r="X11" s="82"/>
      <c r="Y11" s="82"/>
      <c r="Z11" s="83"/>
      <c r="AA11" s="83"/>
      <c r="AB11" s="83"/>
      <c r="AC11" s="83"/>
    </row>
    <row r="12" spans="1:32" ht="18.75" customHeight="1">
      <c r="A12" s="80"/>
      <c r="B12" s="80"/>
      <c r="C12" s="81"/>
      <c r="D12" s="81"/>
      <c r="E12" s="81"/>
      <c r="F12" s="81"/>
      <c r="G12" s="81"/>
      <c r="H12" s="81"/>
      <c r="I12" s="82"/>
      <c r="J12" s="82"/>
      <c r="K12" s="83"/>
      <c r="L12" s="83"/>
      <c r="M12" s="83"/>
      <c r="N12" s="83"/>
      <c r="P12" s="80"/>
      <c r="Q12" s="80"/>
      <c r="R12" s="81"/>
      <c r="S12" s="81"/>
      <c r="T12" s="81"/>
      <c r="U12" s="81"/>
      <c r="V12" s="81"/>
      <c r="W12" s="81"/>
      <c r="X12" s="82"/>
      <c r="Y12" s="82"/>
      <c r="Z12" s="83"/>
      <c r="AA12" s="83"/>
      <c r="AB12" s="83"/>
      <c r="AC12" s="83"/>
    </row>
    <row r="13" spans="1:32" ht="15.75" customHeight="1">
      <c r="A13" s="311" t="s">
        <v>19</v>
      </c>
      <c r="B13" s="311"/>
      <c r="C13" s="311"/>
      <c r="D13" s="311"/>
      <c r="E13" s="311"/>
      <c r="F13" s="311"/>
      <c r="G13" s="311"/>
      <c r="H13" s="312"/>
      <c r="I13" s="305" t="s">
        <v>20</v>
      </c>
      <c r="J13" s="306"/>
      <c r="K13" s="305" t="s">
        <v>21</v>
      </c>
      <c r="L13" s="306"/>
      <c r="M13" s="305" t="s">
        <v>22</v>
      </c>
      <c r="N13" s="306"/>
      <c r="P13" s="311" t="s">
        <v>19</v>
      </c>
      <c r="Q13" s="311"/>
      <c r="R13" s="311"/>
      <c r="S13" s="311"/>
      <c r="T13" s="311"/>
      <c r="U13" s="311"/>
      <c r="V13" s="311"/>
      <c r="W13" s="312"/>
      <c r="X13" s="305" t="s">
        <v>20</v>
      </c>
      <c r="Y13" s="306"/>
      <c r="Z13" s="305" t="s">
        <v>21</v>
      </c>
      <c r="AA13" s="306"/>
      <c r="AB13" s="305" t="s">
        <v>22</v>
      </c>
      <c r="AC13" s="306"/>
    </row>
    <row r="14" spans="1:32" ht="33" customHeight="1">
      <c r="A14" s="313"/>
      <c r="B14" s="313"/>
      <c r="C14" s="313"/>
      <c r="D14" s="313"/>
      <c r="E14" s="313"/>
      <c r="F14" s="313"/>
      <c r="G14" s="313"/>
      <c r="H14" s="314"/>
      <c r="I14" s="71"/>
      <c r="J14" s="72"/>
      <c r="K14" s="71"/>
      <c r="L14" s="72"/>
      <c r="M14" s="71"/>
      <c r="N14" s="72"/>
      <c r="P14" s="313"/>
      <c r="Q14" s="313"/>
      <c r="R14" s="313"/>
      <c r="S14" s="313"/>
      <c r="T14" s="313"/>
      <c r="U14" s="313"/>
      <c r="V14" s="313"/>
      <c r="W14" s="314"/>
      <c r="X14" s="71"/>
      <c r="Y14" s="72"/>
      <c r="Z14" s="71"/>
      <c r="AA14" s="72"/>
      <c r="AB14" s="71"/>
      <c r="AC14" s="72"/>
    </row>
    <row r="15" spans="1:32" s="74" customFormat="1" ht="24.75" customHeight="1">
      <c r="A15" s="305" t="s">
        <v>23</v>
      </c>
      <c r="B15" s="306"/>
      <c r="C15" s="308" t="str">
        <f>C3</f>
        <v>財団カップAグループ</v>
      </c>
      <c r="D15" s="309"/>
      <c r="E15" s="309"/>
      <c r="F15" s="309"/>
      <c r="G15" s="309"/>
      <c r="H15" s="310"/>
      <c r="I15" s="20">
        <f>I3</f>
        <v>1</v>
      </c>
      <c r="J15" s="19" t="s">
        <v>24</v>
      </c>
      <c r="K15" s="19"/>
      <c r="L15" s="19">
        <f>AA3+1</f>
        <v>3</v>
      </c>
      <c r="M15" s="19" t="s">
        <v>25</v>
      </c>
      <c r="N15" s="73"/>
      <c r="P15" s="305" t="s">
        <v>23</v>
      </c>
      <c r="Q15" s="306"/>
      <c r="R15" s="308" t="str">
        <f>C3</f>
        <v>財団カップAグループ</v>
      </c>
      <c r="S15" s="309"/>
      <c r="T15" s="309"/>
      <c r="U15" s="309"/>
      <c r="V15" s="309"/>
      <c r="W15" s="310"/>
      <c r="X15" s="20">
        <f>I3</f>
        <v>1</v>
      </c>
      <c r="Y15" s="19" t="s">
        <v>39</v>
      </c>
      <c r="Z15" s="19"/>
      <c r="AA15" s="19">
        <f>L15+1</f>
        <v>4</v>
      </c>
      <c r="AB15" s="19" t="s">
        <v>25</v>
      </c>
      <c r="AC15" s="73"/>
    </row>
    <row r="16" spans="1:32" s="74" customFormat="1" ht="24.75" customHeight="1">
      <c r="A16" s="305" t="s">
        <v>27</v>
      </c>
      <c r="B16" s="306"/>
      <c r="C16" s="305" t="str">
        <f>AF4</f>
        <v>竹千代Ａ</v>
      </c>
      <c r="D16" s="307"/>
      <c r="E16" s="307"/>
      <c r="F16" s="307"/>
      <c r="G16" s="307"/>
      <c r="H16" s="306"/>
      <c r="I16" s="305" t="str">
        <f>AF5</f>
        <v>ミックスキャロット</v>
      </c>
      <c r="J16" s="307"/>
      <c r="K16" s="307"/>
      <c r="L16" s="307"/>
      <c r="M16" s="307"/>
      <c r="N16" s="306"/>
      <c r="P16" s="305" t="s">
        <v>27</v>
      </c>
      <c r="Q16" s="306"/>
      <c r="R16" s="305"/>
      <c r="S16" s="307"/>
      <c r="T16" s="307"/>
      <c r="U16" s="307"/>
      <c r="V16" s="307"/>
      <c r="W16" s="306"/>
      <c r="X16" s="305"/>
      <c r="Y16" s="307"/>
      <c r="Z16" s="307"/>
      <c r="AA16" s="307"/>
      <c r="AB16" s="307"/>
      <c r="AC16" s="306"/>
    </row>
    <row r="17" spans="1:29" s="74" customFormat="1" ht="24.75" customHeight="1">
      <c r="A17" s="315" t="s">
        <v>28</v>
      </c>
      <c r="B17" s="316"/>
      <c r="C17" s="321" t="s">
        <v>29</v>
      </c>
      <c r="D17" s="316"/>
      <c r="E17" s="324"/>
      <c r="F17" s="325"/>
      <c r="G17" s="325"/>
      <c r="H17" s="326" t="s">
        <v>33</v>
      </c>
      <c r="I17" s="326"/>
      <c r="J17" s="325"/>
      <c r="K17" s="325"/>
      <c r="L17" s="327"/>
      <c r="M17" s="321" t="s">
        <v>29</v>
      </c>
      <c r="N17" s="316"/>
      <c r="P17" s="315" t="s">
        <v>28</v>
      </c>
      <c r="Q17" s="316"/>
      <c r="R17" s="321" t="s">
        <v>29</v>
      </c>
      <c r="S17" s="316"/>
      <c r="T17" s="324"/>
      <c r="U17" s="325"/>
      <c r="V17" s="325"/>
      <c r="W17" s="326" t="s">
        <v>33</v>
      </c>
      <c r="X17" s="326"/>
      <c r="Y17" s="325"/>
      <c r="Z17" s="325"/>
      <c r="AA17" s="327"/>
      <c r="AB17" s="321" t="s">
        <v>29</v>
      </c>
      <c r="AC17" s="316"/>
    </row>
    <row r="18" spans="1:29" s="74" customFormat="1" ht="24.75" customHeight="1">
      <c r="A18" s="317"/>
      <c r="B18" s="318"/>
      <c r="C18" s="322"/>
      <c r="D18" s="318"/>
      <c r="E18" s="328"/>
      <c r="F18" s="329"/>
      <c r="G18" s="329"/>
      <c r="H18" s="330" t="s">
        <v>33</v>
      </c>
      <c r="I18" s="330"/>
      <c r="J18" s="329"/>
      <c r="K18" s="329"/>
      <c r="L18" s="331"/>
      <c r="M18" s="322"/>
      <c r="N18" s="318"/>
      <c r="P18" s="317"/>
      <c r="Q18" s="318"/>
      <c r="R18" s="322"/>
      <c r="S18" s="318"/>
      <c r="T18" s="328"/>
      <c r="U18" s="329"/>
      <c r="V18" s="329"/>
      <c r="W18" s="330" t="s">
        <v>33</v>
      </c>
      <c r="X18" s="330"/>
      <c r="Y18" s="329"/>
      <c r="Z18" s="329"/>
      <c r="AA18" s="331"/>
      <c r="AB18" s="322"/>
      <c r="AC18" s="318"/>
    </row>
    <row r="19" spans="1:29" s="74" customFormat="1" ht="24.75" customHeight="1">
      <c r="A19" s="319"/>
      <c r="B19" s="320"/>
      <c r="C19" s="323"/>
      <c r="D19" s="320"/>
      <c r="E19" s="332"/>
      <c r="F19" s="333"/>
      <c r="G19" s="333"/>
      <c r="H19" s="334" t="s">
        <v>33</v>
      </c>
      <c r="I19" s="334"/>
      <c r="J19" s="333"/>
      <c r="K19" s="333"/>
      <c r="L19" s="335"/>
      <c r="M19" s="323"/>
      <c r="N19" s="320"/>
      <c r="P19" s="319"/>
      <c r="Q19" s="320"/>
      <c r="R19" s="323"/>
      <c r="S19" s="320"/>
      <c r="T19" s="332"/>
      <c r="U19" s="333"/>
      <c r="V19" s="333"/>
      <c r="W19" s="334" t="s">
        <v>33</v>
      </c>
      <c r="X19" s="334"/>
      <c r="Y19" s="333"/>
      <c r="Z19" s="333"/>
      <c r="AA19" s="335"/>
      <c r="AB19" s="323"/>
      <c r="AC19" s="320"/>
    </row>
    <row r="20" spans="1:29" s="74" customFormat="1" ht="24.75" customHeight="1">
      <c r="A20" s="341" t="s">
        <v>40</v>
      </c>
      <c r="B20" s="342"/>
      <c r="C20" s="305"/>
      <c r="D20" s="307"/>
      <c r="E20" s="307"/>
      <c r="F20" s="307"/>
      <c r="G20" s="307"/>
      <c r="H20" s="306"/>
      <c r="I20" s="305"/>
      <c r="J20" s="307"/>
      <c r="K20" s="307"/>
      <c r="L20" s="307"/>
      <c r="M20" s="307"/>
      <c r="N20" s="306"/>
      <c r="P20" s="341" t="s">
        <v>40</v>
      </c>
      <c r="Q20" s="342"/>
      <c r="R20" s="305"/>
      <c r="S20" s="307"/>
      <c r="T20" s="307"/>
      <c r="U20" s="307"/>
      <c r="V20" s="307"/>
      <c r="W20" s="306"/>
      <c r="X20" s="305"/>
      <c r="Y20" s="307"/>
      <c r="Z20" s="307"/>
      <c r="AA20" s="307"/>
      <c r="AB20" s="307"/>
      <c r="AC20" s="306"/>
    </row>
    <row r="21" spans="1:29" s="74" customFormat="1" ht="24.75" customHeight="1">
      <c r="A21" s="336" t="s">
        <v>36</v>
      </c>
      <c r="B21" s="337"/>
      <c r="C21" s="315" t="str">
        <f>AF3</f>
        <v>あづみ野クラブ</v>
      </c>
      <c r="D21" s="321"/>
      <c r="E21" s="321"/>
      <c r="F21" s="321"/>
      <c r="G21" s="321"/>
      <c r="H21" s="316"/>
      <c r="I21" s="340" t="s">
        <v>37</v>
      </c>
      <c r="J21" s="340"/>
      <c r="K21" s="77"/>
      <c r="L21" s="78"/>
      <c r="M21" s="78"/>
      <c r="N21" s="79"/>
      <c r="P21" s="336" t="s">
        <v>36</v>
      </c>
      <c r="Q21" s="337"/>
      <c r="R21" s="315"/>
      <c r="S21" s="321"/>
      <c r="T21" s="321"/>
      <c r="U21" s="321"/>
      <c r="V21" s="321"/>
      <c r="W21" s="316"/>
      <c r="X21" s="340" t="s">
        <v>37</v>
      </c>
      <c r="Y21" s="340"/>
      <c r="Z21" s="77"/>
      <c r="AA21" s="78"/>
      <c r="AB21" s="78"/>
      <c r="AC21" s="79"/>
    </row>
    <row r="22" spans="1:29" s="74" customFormat="1" ht="24.75" customHeight="1">
      <c r="A22" s="338"/>
      <c r="B22" s="339"/>
      <c r="C22" s="319"/>
      <c r="D22" s="323"/>
      <c r="E22" s="323"/>
      <c r="F22" s="323"/>
      <c r="G22" s="323"/>
      <c r="H22" s="320"/>
      <c r="I22" s="340" t="s">
        <v>38</v>
      </c>
      <c r="J22" s="340"/>
      <c r="K22" s="77"/>
      <c r="L22" s="78"/>
      <c r="M22" s="78"/>
      <c r="N22" s="79"/>
      <c r="P22" s="338"/>
      <c r="Q22" s="339"/>
      <c r="R22" s="319"/>
      <c r="S22" s="323"/>
      <c r="T22" s="323"/>
      <c r="U22" s="323"/>
      <c r="V22" s="323"/>
      <c r="W22" s="320"/>
      <c r="X22" s="340" t="s">
        <v>38</v>
      </c>
      <c r="Y22" s="340"/>
      <c r="Z22" s="77"/>
      <c r="AA22" s="78"/>
      <c r="AB22" s="78"/>
      <c r="AC22" s="79"/>
    </row>
    <row r="23" spans="1:29" ht="15.75" customHeight="1"/>
    <row r="24" spans="1:29" ht="33" customHeight="1"/>
    <row r="25" spans="1:29" s="74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29" s="74" customFormat="1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s="74" customFormat="1" ht="25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29" s="74" customFormat="1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1:29" s="74" customFormat="1" ht="25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29" s="74" customFormat="1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s="74" customFormat="1" ht="25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s="74" customFormat="1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</sheetData>
  <mergeCells count="112">
    <mergeCell ref="R4:W4"/>
    <mergeCell ref="P4:Q4"/>
    <mergeCell ref="R3:W3"/>
    <mergeCell ref="P3:Q3"/>
    <mergeCell ref="AB1:AC1"/>
    <mergeCell ref="Z1:AA1"/>
    <mergeCell ref="X1:Y1"/>
    <mergeCell ref="P1:W2"/>
    <mergeCell ref="R9:W10"/>
    <mergeCell ref="X10:Y10"/>
    <mergeCell ref="X8:AC8"/>
    <mergeCell ref="X4:AC4"/>
    <mergeCell ref="P5:Q7"/>
    <mergeCell ref="R5:S7"/>
    <mergeCell ref="T5:V5"/>
    <mergeCell ref="W5:X5"/>
    <mergeCell ref="AB5:AC7"/>
    <mergeCell ref="T6:V6"/>
    <mergeCell ref="W6:X6"/>
    <mergeCell ref="Y6:AA6"/>
    <mergeCell ref="T7:V7"/>
    <mergeCell ref="W7:X7"/>
    <mergeCell ref="Y7:AA7"/>
    <mergeCell ref="Y5:AA5"/>
    <mergeCell ref="X22:Y22"/>
    <mergeCell ref="X20:AC20"/>
    <mergeCell ref="A21:B22"/>
    <mergeCell ref="I21:J21"/>
    <mergeCell ref="P21:Q22"/>
    <mergeCell ref="X21:Y21"/>
    <mergeCell ref="I22:J22"/>
    <mergeCell ref="A20:B20"/>
    <mergeCell ref="C20:H20"/>
    <mergeCell ref="I20:N20"/>
    <mergeCell ref="P20:Q20"/>
    <mergeCell ref="R20:W20"/>
    <mergeCell ref="C21:H22"/>
    <mergeCell ref="R21:W22"/>
    <mergeCell ref="P17:Q19"/>
    <mergeCell ref="R17:S19"/>
    <mergeCell ref="T17:V17"/>
    <mergeCell ref="W17:X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H19:I19"/>
    <mergeCell ref="J19:L19"/>
    <mergeCell ref="T19:V19"/>
    <mergeCell ref="W19:X19"/>
    <mergeCell ref="Y19:AA19"/>
    <mergeCell ref="Y17:AA17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I9:J9"/>
    <mergeCell ref="P9:Q10"/>
    <mergeCell ref="X9:Y9"/>
    <mergeCell ref="I10:J10"/>
    <mergeCell ref="A8:B8"/>
    <mergeCell ref="C8:H8"/>
    <mergeCell ref="I8:N8"/>
    <mergeCell ref="P8:Q8"/>
    <mergeCell ref="R8:W8"/>
    <mergeCell ref="C9:H10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H7:I7"/>
    <mergeCell ref="J7:L7"/>
    <mergeCell ref="A4:B4"/>
    <mergeCell ref="C4:H4"/>
    <mergeCell ref="I4:N4"/>
    <mergeCell ref="A3:B3"/>
    <mergeCell ref="C3:H3"/>
    <mergeCell ref="A1:H2"/>
    <mergeCell ref="I1:J1"/>
    <mergeCell ref="K1:L1"/>
    <mergeCell ref="M1:N1"/>
  </mergeCells>
  <phoneticPr fontI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予選</vt:lpstr>
      <vt:lpstr>A集計</vt:lpstr>
      <vt:lpstr>Ｂ集計</vt:lpstr>
      <vt:lpstr>Ｃ集計</vt:lpstr>
      <vt:lpstr>Ｄ集計</vt:lpstr>
      <vt:lpstr>Ｅ集計</vt:lpstr>
      <vt:lpstr>Ｆ集計</vt:lpstr>
      <vt:lpstr>交流会</vt:lpstr>
      <vt:lpstr>A記録</vt:lpstr>
      <vt:lpstr>B記録</vt:lpstr>
      <vt:lpstr>Ｃ記録</vt:lpstr>
      <vt:lpstr>Ｄ記録</vt:lpstr>
      <vt:lpstr>Ｅ記録</vt:lpstr>
      <vt:lpstr>Ｆ記録</vt:lpstr>
      <vt:lpstr>その他記録</vt:lpstr>
      <vt:lpstr>A記録!Print_Area</vt:lpstr>
      <vt:lpstr>A集計!Print_Area</vt:lpstr>
      <vt:lpstr>B記録!Print_Area</vt:lpstr>
      <vt:lpstr>Ｂ集計!Print_Area</vt:lpstr>
      <vt:lpstr>Ｃ記録!Print_Area</vt:lpstr>
      <vt:lpstr>Ｃ集計!Print_Area</vt:lpstr>
      <vt:lpstr>Ｄ記録!Print_Area</vt:lpstr>
      <vt:lpstr>Ｄ集計!Print_Area</vt:lpstr>
      <vt:lpstr>Ｅ記録!Print_Area</vt:lpstr>
      <vt:lpstr>Ｅ集計!Print_Area</vt:lpstr>
      <vt:lpstr>Ｆ記録!Print_Area</vt:lpstr>
      <vt:lpstr>Ｆ集計!Print_Area</vt:lpstr>
      <vt:lpstr>その他記録!Print_Area</vt:lpstr>
      <vt:lpstr>交流会!Print_Area</vt:lpstr>
      <vt:lpstr>予選!Print_Area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250</cp:lastModifiedBy>
  <cp:lastPrinted>2016-03-01T02:53:02Z</cp:lastPrinted>
  <dcterms:created xsi:type="dcterms:W3CDTF">2013-01-16T07:12:16Z</dcterms:created>
  <dcterms:modified xsi:type="dcterms:W3CDTF">2016-03-01T02:53:09Z</dcterms:modified>
</cp:coreProperties>
</file>